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4387192B-27B6-441E-BDD1-962B8DE0B9A5}" xr6:coauthVersionLast="47" xr6:coauthVersionMax="47" xr10:uidLastSave="{00000000-0000-0000-0000-000000000000}"/>
  <bookViews>
    <workbookView xWindow="-120" yWindow="-120" windowWidth="29040" windowHeight="15840" xr2:uid="{6963FFCF-C159-4CB8-A01A-6B0B1A4036B1}"/>
  </bookViews>
  <sheets>
    <sheet name="74-75 Season Summary" sheetId="1" r:id="rId1"/>
  </sheets>
  <externalReferences>
    <externalReference r:id="rId2"/>
  </externalReferences>
  <definedNames>
    <definedName name="ClubName">#REF!</definedName>
    <definedName name="_xlnm.Print_Titles" localSheetId="0">'74-75 Season Summary'!$3:$3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5" i="1" l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G126" i="1"/>
  <c r="F126" i="1"/>
  <c r="E126" i="1"/>
  <c r="D126" i="1"/>
  <c r="C126" i="1"/>
  <c r="H126" i="1" s="1"/>
  <c r="B126" i="1"/>
  <c r="K125" i="1"/>
  <c r="G125" i="1"/>
  <c r="F125" i="1"/>
  <c r="E125" i="1"/>
  <c r="D125" i="1"/>
  <c r="C125" i="1"/>
  <c r="H125" i="1" s="1"/>
  <c r="B125" i="1"/>
  <c r="K124" i="1"/>
  <c r="G124" i="1"/>
  <c r="F124" i="1"/>
  <c r="E124" i="1"/>
  <c r="D124" i="1"/>
  <c r="C124" i="1"/>
  <c r="H124" i="1" s="1"/>
  <c r="B124" i="1"/>
  <c r="K123" i="1"/>
  <c r="G123" i="1"/>
  <c r="F123" i="1"/>
  <c r="E123" i="1"/>
  <c r="D123" i="1"/>
  <c r="C123" i="1"/>
  <c r="H123" i="1" s="1"/>
  <c r="B123" i="1"/>
  <c r="K122" i="1"/>
  <c r="G122" i="1"/>
  <c r="F122" i="1"/>
  <c r="E122" i="1"/>
  <c r="D122" i="1"/>
  <c r="C122" i="1"/>
  <c r="H122" i="1" s="1"/>
  <c r="B122" i="1"/>
  <c r="K121" i="1"/>
  <c r="G121" i="1"/>
  <c r="F121" i="1"/>
  <c r="E121" i="1"/>
  <c r="D121" i="1"/>
  <c r="C121" i="1"/>
  <c r="H121" i="1" s="1"/>
  <c r="B121" i="1"/>
  <c r="K120" i="1"/>
  <c r="G120" i="1"/>
  <c r="F120" i="1"/>
  <c r="E120" i="1"/>
  <c r="D120" i="1"/>
  <c r="C120" i="1"/>
  <c r="H120" i="1" s="1"/>
  <c r="B120" i="1"/>
  <c r="K119" i="1"/>
  <c r="G119" i="1"/>
  <c r="F119" i="1"/>
  <c r="E119" i="1"/>
  <c r="D119" i="1"/>
  <c r="C119" i="1"/>
  <c r="H119" i="1" s="1"/>
  <c r="B119" i="1"/>
  <c r="K118" i="1"/>
  <c r="G118" i="1"/>
  <c r="F118" i="1"/>
  <c r="E118" i="1"/>
  <c r="D118" i="1"/>
  <c r="C118" i="1"/>
  <c r="H118" i="1" s="1"/>
  <c r="B118" i="1"/>
  <c r="K117" i="1"/>
  <c r="G117" i="1"/>
  <c r="F117" i="1"/>
  <c r="E117" i="1"/>
  <c r="D117" i="1"/>
  <c r="C117" i="1"/>
  <c r="H117" i="1" s="1"/>
  <c r="B117" i="1"/>
  <c r="K116" i="1"/>
  <c r="G116" i="1"/>
  <c r="F116" i="1"/>
  <c r="E116" i="1"/>
  <c r="D116" i="1"/>
  <c r="C116" i="1"/>
  <c r="H116" i="1" s="1"/>
  <c r="B116" i="1"/>
  <c r="K115" i="1"/>
  <c r="G115" i="1"/>
  <c r="F115" i="1"/>
  <c r="E115" i="1"/>
  <c r="D115" i="1"/>
  <c r="C115" i="1"/>
  <c r="H115" i="1" s="1"/>
  <c r="B115" i="1"/>
  <c r="K114" i="1"/>
  <c r="G114" i="1"/>
  <c r="F114" i="1"/>
  <c r="E114" i="1"/>
  <c r="D114" i="1"/>
  <c r="C114" i="1"/>
  <c r="H114" i="1" s="1"/>
  <c r="B114" i="1"/>
  <c r="K113" i="1"/>
  <c r="G113" i="1"/>
  <c r="F113" i="1"/>
  <c r="E113" i="1"/>
  <c r="D113" i="1"/>
  <c r="C113" i="1"/>
  <c r="H113" i="1" s="1"/>
  <c r="B113" i="1"/>
  <c r="K112" i="1"/>
  <c r="G112" i="1"/>
  <c r="F112" i="1"/>
  <c r="E112" i="1"/>
  <c r="D112" i="1"/>
  <c r="C112" i="1"/>
  <c r="H112" i="1" s="1"/>
  <c r="B112" i="1"/>
  <c r="K111" i="1"/>
  <c r="G111" i="1"/>
  <c r="F111" i="1"/>
  <c r="E111" i="1"/>
  <c r="D111" i="1"/>
  <c r="C111" i="1"/>
  <c r="H111" i="1" s="1"/>
  <c r="B111" i="1"/>
  <c r="K110" i="1"/>
  <c r="G110" i="1"/>
  <c r="F110" i="1"/>
  <c r="E110" i="1"/>
  <c r="D110" i="1"/>
  <c r="C110" i="1"/>
  <c r="H110" i="1" s="1"/>
  <c r="B110" i="1"/>
  <c r="K109" i="1"/>
  <c r="G109" i="1"/>
  <c r="F109" i="1"/>
  <c r="E109" i="1"/>
  <c r="D109" i="1"/>
  <c r="C109" i="1"/>
  <c r="H109" i="1" s="1"/>
  <c r="B109" i="1"/>
  <c r="K108" i="1"/>
  <c r="G108" i="1"/>
  <c r="F108" i="1"/>
  <c r="E108" i="1"/>
  <c r="D108" i="1"/>
  <c r="C108" i="1"/>
  <c r="H108" i="1" s="1"/>
  <c r="B108" i="1"/>
  <c r="K107" i="1"/>
  <c r="G107" i="1"/>
  <c r="F107" i="1"/>
  <c r="E107" i="1"/>
  <c r="D107" i="1"/>
  <c r="C107" i="1"/>
  <c r="H107" i="1" s="1"/>
  <c r="B107" i="1"/>
  <c r="K106" i="1"/>
  <c r="G106" i="1"/>
  <c r="F106" i="1"/>
  <c r="E106" i="1"/>
  <c r="D106" i="1"/>
  <c r="C106" i="1"/>
  <c r="H106" i="1" s="1"/>
  <c r="B106" i="1"/>
  <c r="K105" i="1"/>
  <c r="G105" i="1"/>
  <c r="F105" i="1"/>
  <c r="E105" i="1"/>
  <c r="D105" i="1"/>
  <c r="C105" i="1"/>
  <c r="H105" i="1" s="1"/>
  <c r="B105" i="1"/>
  <c r="K104" i="1"/>
  <c r="G104" i="1"/>
  <c r="F104" i="1"/>
  <c r="E104" i="1"/>
  <c r="D104" i="1"/>
  <c r="C104" i="1"/>
  <c r="H104" i="1" s="1"/>
  <c r="B104" i="1"/>
  <c r="K103" i="1"/>
  <c r="G103" i="1"/>
  <c r="F103" i="1"/>
  <c r="E103" i="1"/>
  <c r="D103" i="1"/>
  <c r="C103" i="1"/>
  <c r="H103" i="1" s="1"/>
  <c r="B103" i="1"/>
  <c r="K102" i="1"/>
  <c r="G102" i="1"/>
  <c r="F102" i="1"/>
  <c r="E102" i="1"/>
  <c r="D102" i="1"/>
  <c r="C102" i="1"/>
  <c r="H102" i="1" s="1"/>
  <c r="B102" i="1"/>
  <c r="K101" i="1"/>
  <c r="G101" i="1"/>
  <c r="F101" i="1"/>
  <c r="E101" i="1"/>
  <c r="D101" i="1"/>
  <c r="C101" i="1"/>
  <c r="H101" i="1" s="1"/>
  <c r="B101" i="1"/>
  <c r="K100" i="1"/>
  <c r="G100" i="1"/>
  <c r="F100" i="1"/>
  <c r="E100" i="1"/>
  <c r="D100" i="1"/>
  <c r="C100" i="1"/>
  <c r="H100" i="1" s="1"/>
  <c r="B100" i="1"/>
  <c r="K99" i="1"/>
  <c r="G99" i="1"/>
  <c r="F99" i="1"/>
  <c r="E99" i="1"/>
  <c r="D99" i="1"/>
  <c r="C99" i="1"/>
  <c r="H99" i="1" s="1"/>
  <c r="B99" i="1"/>
  <c r="K98" i="1"/>
  <c r="G98" i="1"/>
  <c r="F98" i="1"/>
  <c r="E98" i="1"/>
  <c r="D98" i="1"/>
  <c r="C98" i="1"/>
  <c r="H98" i="1" s="1"/>
  <c r="B98" i="1"/>
  <c r="K97" i="1"/>
  <c r="G97" i="1"/>
  <c r="F97" i="1"/>
  <c r="E97" i="1"/>
  <c r="D97" i="1"/>
  <c r="C97" i="1"/>
  <c r="H97" i="1" s="1"/>
  <c r="B97" i="1"/>
  <c r="K96" i="1"/>
  <c r="G96" i="1"/>
  <c r="F96" i="1"/>
  <c r="E96" i="1"/>
  <c r="D96" i="1"/>
  <c r="C96" i="1"/>
  <c r="H96" i="1" s="1"/>
  <c r="B96" i="1"/>
  <c r="K95" i="1"/>
  <c r="G95" i="1"/>
  <c r="F95" i="1"/>
  <c r="E95" i="1"/>
  <c r="D95" i="1"/>
  <c r="C95" i="1"/>
  <c r="H95" i="1" s="1"/>
  <c r="B95" i="1"/>
  <c r="K94" i="1"/>
  <c r="G94" i="1"/>
  <c r="F94" i="1"/>
  <c r="E94" i="1"/>
  <c r="D94" i="1"/>
  <c r="C94" i="1"/>
  <c r="H94" i="1" s="1"/>
  <c r="B94" i="1"/>
  <c r="K93" i="1"/>
  <c r="G93" i="1"/>
  <c r="F93" i="1"/>
  <c r="E93" i="1"/>
  <c r="D93" i="1"/>
  <c r="C93" i="1"/>
  <c r="H93" i="1" s="1"/>
  <c r="B93" i="1"/>
  <c r="K92" i="1"/>
  <c r="G92" i="1"/>
  <c r="F92" i="1"/>
  <c r="E92" i="1"/>
  <c r="D92" i="1"/>
  <c r="C92" i="1"/>
  <c r="H92" i="1" s="1"/>
  <c r="B92" i="1"/>
  <c r="K91" i="1"/>
  <c r="G91" i="1"/>
  <c r="F91" i="1"/>
  <c r="E91" i="1"/>
  <c r="D91" i="1"/>
  <c r="C91" i="1"/>
  <c r="H91" i="1" s="1"/>
  <c r="B91" i="1"/>
  <c r="K90" i="1"/>
  <c r="G90" i="1"/>
  <c r="F90" i="1"/>
  <c r="E90" i="1"/>
  <c r="D90" i="1"/>
  <c r="C90" i="1"/>
  <c r="H90" i="1" s="1"/>
  <c r="B90" i="1"/>
  <c r="K89" i="1"/>
  <c r="G89" i="1"/>
  <c r="F89" i="1"/>
  <c r="E89" i="1"/>
  <c r="D89" i="1"/>
  <c r="C89" i="1"/>
  <c r="H89" i="1" s="1"/>
  <c r="B89" i="1"/>
  <c r="K88" i="1"/>
  <c r="G88" i="1"/>
  <c r="F88" i="1"/>
  <c r="E88" i="1"/>
  <c r="D88" i="1"/>
  <c r="C88" i="1"/>
  <c r="H88" i="1" s="1"/>
  <c r="B88" i="1"/>
  <c r="K87" i="1"/>
  <c r="G87" i="1"/>
  <c r="F87" i="1"/>
  <c r="E87" i="1"/>
  <c r="D87" i="1"/>
  <c r="C87" i="1"/>
  <c r="H87" i="1" s="1"/>
  <c r="B87" i="1"/>
  <c r="K86" i="1"/>
  <c r="G86" i="1"/>
  <c r="F86" i="1"/>
  <c r="E86" i="1"/>
  <c r="D86" i="1"/>
  <c r="C86" i="1"/>
  <c r="H86" i="1" s="1"/>
  <c r="B86" i="1"/>
  <c r="K85" i="1"/>
  <c r="G85" i="1"/>
  <c r="F85" i="1"/>
  <c r="E85" i="1"/>
  <c r="D85" i="1"/>
  <c r="C85" i="1"/>
  <c r="H85" i="1" s="1"/>
  <c r="B85" i="1"/>
  <c r="K84" i="1"/>
  <c r="G84" i="1"/>
  <c r="F84" i="1"/>
  <c r="E84" i="1"/>
  <c r="D84" i="1"/>
  <c r="C84" i="1"/>
  <c r="H84" i="1" s="1"/>
  <c r="B84" i="1"/>
  <c r="K83" i="1"/>
  <c r="G83" i="1"/>
  <c r="F83" i="1"/>
  <c r="E83" i="1"/>
  <c r="D83" i="1"/>
  <c r="C83" i="1"/>
  <c r="H83" i="1" s="1"/>
  <c r="B83" i="1"/>
  <c r="K82" i="1"/>
  <c r="G82" i="1"/>
  <c r="F82" i="1"/>
  <c r="E82" i="1"/>
  <c r="D82" i="1"/>
  <c r="C82" i="1"/>
  <c r="H82" i="1" s="1"/>
  <c r="B82" i="1"/>
  <c r="K81" i="1"/>
  <c r="G81" i="1"/>
  <c r="F81" i="1"/>
  <c r="E81" i="1"/>
  <c r="D81" i="1"/>
  <c r="C81" i="1"/>
  <c r="H81" i="1" s="1"/>
  <c r="B81" i="1"/>
  <c r="K80" i="1"/>
  <c r="G80" i="1"/>
  <c r="F80" i="1"/>
  <c r="E80" i="1"/>
  <c r="D80" i="1"/>
  <c r="C80" i="1"/>
  <c r="H80" i="1" s="1"/>
  <c r="B80" i="1"/>
  <c r="K79" i="1"/>
  <c r="G79" i="1"/>
  <c r="F79" i="1"/>
  <c r="E79" i="1"/>
  <c r="D79" i="1"/>
  <c r="C79" i="1"/>
  <c r="H79" i="1" s="1"/>
  <c r="B79" i="1"/>
  <c r="K78" i="1"/>
  <c r="G78" i="1"/>
  <c r="F78" i="1"/>
  <c r="E78" i="1"/>
  <c r="D78" i="1"/>
  <c r="C78" i="1"/>
  <c r="H78" i="1" s="1"/>
  <c r="B78" i="1"/>
  <c r="K77" i="1"/>
  <c r="G77" i="1"/>
  <c r="F77" i="1"/>
  <c r="E77" i="1"/>
  <c r="D77" i="1"/>
  <c r="C77" i="1"/>
  <c r="H77" i="1" s="1"/>
  <c r="B77" i="1"/>
  <c r="K76" i="1"/>
  <c r="G76" i="1"/>
  <c r="F76" i="1"/>
  <c r="E76" i="1"/>
  <c r="D76" i="1"/>
  <c r="C76" i="1"/>
  <c r="H76" i="1" s="1"/>
  <c r="B76" i="1"/>
  <c r="K75" i="1"/>
  <c r="G75" i="1"/>
  <c r="F75" i="1"/>
  <c r="E75" i="1"/>
  <c r="D75" i="1"/>
  <c r="C75" i="1"/>
  <c r="H75" i="1" s="1"/>
  <c r="B75" i="1"/>
  <c r="K74" i="1"/>
  <c r="G74" i="1"/>
  <c r="F74" i="1"/>
  <c r="E74" i="1"/>
  <c r="D74" i="1"/>
  <c r="C74" i="1"/>
  <c r="H74" i="1" s="1"/>
  <c r="B74" i="1"/>
  <c r="K73" i="1"/>
  <c r="G73" i="1"/>
  <c r="F73" i="1"/>
  <c r="E73" i="1"/>
  <c r="D73" i="1"/>
  <c r="C73" i="1"/>
  <c r="H73" i="1" s="1"/>
  <c r="B73" i="1"/>
  <c r="K72" i="1"/>
  <c r="G72" i="1"/>
  <c r="F72" i="1"/>
  <c r="E72" i="1"/>
  <c r="D72" i="1"/>
  <c r="C72" i="1"/>
  <c r="H72" i="1" s="1"/>
  <c r="B72" i="1"/>
  <c r="K71" i="1"/>
  <c r="G71" i="1"/>
  <c r="F71" i="1"/>
  <c r="E71" i="1"/>
  <c r="D71" i="1"/>
  <c r="C71" i="1"/>
  <c r="H71" i="1" s="1"/>
  <c r="B71" i="1"/>
  <c r="K70" i="1"/>
  <c r="G70" i="1"/>
  <c r="F70" i="1"/>
  <c r="E70" i="1"/>
  <c r="D70" i="1"/>
  <c r="C70" i="1"/>
  <c r="H70" i="1" s="1"/>
  <c r="B70" i="1"/>
  <c r="K69" i="1"/>
  <c r="G69" i="1"/>
  <c r="F69" i="1"/>
  <c r="E69" i="1"/>
  <c r="D69" i="1"/>
  <c r="C69" i="1"/>
  <c r="H69" i="1" s="1"/>
  <c r="B69" i="1"/>
  <c r="K68" i="1"/>
  <c r="G68" i="1"/>
  <c r="F68" i="1"/>
  <c r="E68" i="1"/>
  <c r="D68" i="1"/>
  <c r="C68" i="1"/>
  <c r="H68" i="1" s="1"/>
  <c r="B68" i="1"/>
  <c r="K67" i="1"/>
  <c r="G67" i="1"/>
  <c r="F67" i="1"/>
  <c r="E67" i="1"/>
  <c r="D67" i="1"/>
  <c r="C67" i="1"/>
  <c r="H67" i="1" s="1"/>
  <c r="B67" i="1"/>
  <c r="K66" i="1"/>
  <c r="G66" i="1"/>
  <c r="F66" i="1"/>
  <c r="E66" i="1"/>
  <c r="D66" i="1"/>
  <c r="C66" i="1"/>
  <c r="H66" i="1" s="1"/>
  <c r="B66" i="1"/>
  <c r="K65" i="1"/>
  <c r="G65" i="1"/>
  <c r="F65" i="1"/>
  <c r="E65" i="1"/>
  <c r="D65" i="1"/>
  <c r="C65" i="1"/>
  <c r="H65" i="1" s="1"/>
  <c r="B65" i="1"/>
  <c r="K64" i="1"/>
  <c r="G64" i="1"/>
  <c r="F64" i="1"/>
  <c r="E64" i="1"/>
  <c r="D64" i="1"/>
  <c r="C64" i="1"/>
  <c r="H64" i="1" s="1"/>
  <c r="B64" i="1"/>
  <c r="K63" i="1"/>
  <c r="G63" i="1"/>
  <c r="F63" i="1"/>
  <c r="E63" i="1"/>
  <c r="D63" i="1"/>
  <c r="C63" i="1"/>
  <c r="H63" i="1" s="1"/>
  <c r="B63" i="1"/>
  <c r="K62" i="1"/>
  <c r="G62" i="1"/>
  <c r="F62" i="1"/>
  <c r="E62" i="1"/>
  <c r="D62" i="1"/>
  <c r="C62" i="1"/>
  <c r="H62" i="1" s="1"/>
  <c r="B62" i="1"/>
  <c r="K61" i="1"/>
  <c r="G61" i="1"/>
  <c r="F61" i="1"/>
  <c r="E61" i="1"/>
  <c r="D61" i="1"/>
  <c r="C61" i="1"/>
  <c r="H61" i="1" s="1"/>
  <c r="B61" i="1"/>
  <c r="K60" i="1"/>
  <c r="G60" i="1"/>
  <c r="F60" i="1"/>
  <c r="E60" i="1"/>
  <c r="D60" i="1"/>
  <c r="C60" i="1"/>
  <c r="H60" i="1" s="1"/>
  <c r="B60" i="1"/>
  <c r="K59" i="1"/>
  <c r="G59" i="1"/>
  <c r="F59" i="1"/>
  <c r="E59" i="1"/>
  <c r="D59" i="1"/>
  <c r="C59" i="1"/>
  <c r="H59" i="1" s="1"/>
  <c r="B59" i="1"/>
  <c r="K58" i="1"/>
  <c r="G58" i="1"/>
  <c r="F58" i="1"/>
  <c r="E58" i="1"/>
  <c r="D58" i="1"/>
  <c r="C58" i="1"/>
  <c r="H58" i="1" s="1"/>
  <c r="B58" i="1"/>
  <c r="K57" i="1"/>
  <c r="G57" i="1"/>
  <c r="F57" i="1"/>
  <c r="E57" i="1"/>
  <c r="D57" i="1"/>
  <c r="C57" i="1"/>
  <c r="H57" i="1" s="1"/>
  <c r="B57" i="1"/>
  <c r="K56" i="1"/>
  <c r="G56" i="1"/>
  <c r="F56" i="1"/>
  <c r="E56" i="1"/>
  <c r="D56" i="1"/>
  <c r="C56" i="1"/>
  <c r="H56" i="1" s="1"/>
  <c r="B56" i="1"/>
  <c r="K55" i="1"/>
  <c r="G55" i="1"/>
  <c r="F55" i="1"/>
  <c r="E55" i="1"/>
  <c r="D55" i="1"/>
  <c r="C55" i="1"/>
  <c r="H55" i="1" s="1"/>
  <c r="B55" i="1"/>
  <c r="K54" i="1"/>
  <c r="G54" i="1"/>
  <c r="F54" i="1"/>
  <c r="E54" i="1"/>
  <c r="D54" i="1"/>
  <c r="C54" i="1"/>
  <c r="H54" i="1" s="1"/>
  <c r="B54" i="1"/>
  <c r="K53" i="1"/>
  <c r="G53" i="1"/>
  <c r="F53" i="1"/>
  <c r="E53" i="1"/>
  <c r="D53" i="1"/>
  <c r="C53" i="1"/>
  <c r="H53" i="1" s="1"/>
  <c r="B53" i="1"/>
  <c r="K52" i="1"/>
  <c r="G52" i="1"/>
  <c r="F52" i="1"/>
  <c r="E52" i="1"/>
  <c r="D52" i="1"/>
  <c r="C52" i="1"/>
  <c r="H52" i="1" s="1"/>
  <c r="B52" i="1"/>
  <c r="K51" i="1"/>
  <c r="G51" i="1"/>
  <c r="F51" i="1"/>
  <c r="E51" i="1"/>
  <c r="D51" i="1"/>
  <c r="C51" i="1"/>
  <c r="H51" i="1" s="1"/>
  <c r="B51" i="1"/>
  <c r="K50" i="1"/>
  <c r="G50" i="1"/>
  <c r="F50" i="1"/>
  <c r="E50" i="1"/>
  <c r="D50" i="1"/>
  <c r="C50" i="1"/>
  <c r="H50" i="1" s="1"/>
  <c r="B50" i="1"/>
  <c r="K49" i="1"/>
  <c r="G49" i="1"/>
  <c r="F49" i="1"/>
  <c r="E49" i="1"/>
  <c r="D49" i="1"/>
  <c r="C49" i="1"/>
  <c r="H49" i="1" s="1"/>
  <c r="B49" i="1"/>
  <c r="K48" i="1"/>
  <c r="G48" i="1"/>
  <c r="F48" i="1"/>
  <c r="E48" i="1"/>
  <c r="D48" i="1"/>
  <c r="C48" i="1"/>
  <c r="H48" i="1" s="1"/>
  <c r="B48" i="1"/>
  <c r="K47" i="1"/>
  <c r="G47" i="1"/>
  <c r="F47" i="1"/>
  <c r="E47" i="1"/>
  <c r="D47" i="1"/>
  <c r="C47" i="1"/>
  <c r="H47" i="1" s="1"/>
  <c r="B47" i="1"/>
  <c r="K46" i="1"/>
  <c r="G46" i="1"/>
  <c r="F46" i="1"/>
  <c r="E46" i="1"/>
  <c r="D46" i="1"/>
  <c r="C46" i="1"/>
  <c r="H46" i="1" s="1"/>
  <c r="B46" i="1"/>
  <c r="K45" i="1"/>
  <c r="G45" i="1"/>
  <c r="F45" i="1"/>
  <c r="E45" i="1"/>
  <c r="D45" i="1"/>
  <c r="C45" i="1"/>
  <c r="H45" i="1" s="1"/>
  <c r="B45" i="1"/>
  <c r="K44" i="1"/>
  <c r="G44" i="1"/>
  <c r="F44" i="1"/>
  <c r="E44" i="1"/>
  <c r="D44" i="1"/>
  <c r="C44" i="1"/>
  <c r="H44" i="1" s="1"/>
  <c r="B44" i="1"/>
  <c r="K43" i="1"/>
  <c r="G43" i="1"/>
  <c r="F43" i="1"/>
  <c r="E43" i="1"/>
  <c r="D43" i="1"/>
  <c r="C43" i="1"/>
  <c r="H43" i="1" s="1"/>
  <c r="B43" i="1"/>
  <c r="K42" i="1"/>
  <c r="G42" i="1"/>
  <c r="F42" i="1"/>
  <c r="E42" i="1"/>
  <c r="D42" i="1"/>
  <c r="C42" i="1"/>
  <c r="H42" i="1" s="1"/>
  <c r="B42" i="1"/>
  <c r="K41" i="1"/>
  <c r="G41" i="1"/>
  <c r="F41" i="1"/>
  <c r="E41" i="1"/>
  <c r="D41" i="1"/>
  <c r="C41" i="1"/>
  <c r="H41" i="1" s="1"/>
  <c r="B41" i="1"/>
  <c r="K40" i="1"/>
  <c r="G40" i="1"/>
  <c r="F40" i="1"/>
  <c r="E40" i="1"/>
  <c r="D40" i="1"/>
  <c r="C40" i="1"/>
  <c r="H40" i="1" s="1"/>
  <c r="B40" i="1"/>
  <c r="K39" i="1"/>
  <c r="G39" i="1"/>
  <c r="F39" i="1"/>
  <c r="E39" i="1"/>
  <c r="D39" i="1"/>
  <c r="C39" i="1"/>
  <c r="H39" i="1" s="1"/>
  <c r="B39" i="1"/>
  <c r="K38" i="1"/>
  <c r="G38" i="1"/>
  <c r="F38" i="1"/>
  <c r="E38" i="1"/>
  <c r="D38" i="1"/>
  <c r="C38" i="1"/>
  <c r="H38" i="1" s="1"/>
  <c r="B38" i="1"/>
  <c r="K37" i="1"/>
  <c r="G37" i="1"/>
  <c r="F37" i="1"/>
  <c r="E37" i="1"/>
  <c r="D37" i="1"/>
  <c r="C37" i="1"/>
  <c r="H37" i="1" s="1"/>
  <c r="B37" i="1"/>
  <c r="K36" i="1"/>
  <c r="G36" i="1"/>
  <c r="F36" i="1"/>
  <c r="E36" i="1"/>
  <c r="D36" i="1"/>
  <c r="C36" i="1"/>
  <c r="H36" i="1" s="1"/>
  <c r="B36" i="1"/>
  <c r="K35" i="1"/>
  <c r="G35" i="1"/>
  <c r="F35" i="1"/>
  <c r="E35" i="1"/>
  <c r="D35" i="1"/>
  <c r="C35" i="1"/>
  <c r="H35" i="1" s="1"/>
  <c r="B35" i="1"/>
  <c r="K34" i="1"/>
  <c r="G34" i="1"/>
  <c r="F34" i="1"/>
  <c r="E34" i="1"/>
  <c r="D34" i="1"/>
  <c r="C34" i="1"/>
  <c r="H34" i="1" s="1"/>
  <c r="B34" i="1"/>
  <c r="K33" i="1"/>
  <c r="G33" i="1"/>
  <c r="F33" i="1"/>
  <c r="E33" i="1"/>
  <c r="D33" i="1"/>
  <c r="C33" i="1"/>
  <c r="H33" i="1" s="1"/>
  <c r="B33" i="1"/>
  <c r="K32" i="1"/>
  <c r="G32" i="1"/>
  <c r="F32" i="1"/>
  <c r="E32" i="1"/>
  <c r="D32" i="1"/>
  <c r="C32" i="1"/>
  <c r="H32" i="1" s="1"/>
  <c r="B32" i="1"/>
  <c r="K31" i="1"/>
  <c r="G31" i="1"/>
  <c r="F31" i="1"/>
  <c r="E31" i="1"/>
  <c r="D31" i="1"/>
  <c r="C31" i="1"/>
  <c r="H31" i="1" s="1"/>
  <c r="B31" i="1"/>
  <c r="K30" i="1"/>
  <c r="G30" i="1"/>
  <c r="F30" i="1"/>
  <c r="E30" i="1"/>
  <c r="D30" i="1"/>
  <c r="C30" i="1"/>
  <c r="H30" i="1" s="1"/>
  <c r="B30" i="1"/>
  <c r="K29" i="1"/>
  <c r="G29" i="1"/>
  <c r="F29" i="1"/>
  <c r="E29" i="1"/>
  <c r="E127" i="1" s="1"/>
  <c r="D29" i="1"/>
  <c r="D127" i="1" s="1"/>
  <c r="C29" i="1"/>
  <c r="H29" i="1" s="1"/>
  <c r="B29" i="1"/>
  <c r="B127" i="1" s="1"/>
  <c r="K28" i="1"/>
  <c r="K27" i="1"/>
  <c r="K26" i="1"/>
  <c r="K25" i="1"/>
  <c r="K24" i="1"/>
  <c r="C24" i="1"/>
  <c r="K23" i="1"/>
  <c r="K22" i="1"/>
  <c r="H22" i="1"/>
  <c r="G22" i="1"/>
  <c r="F22" i="1"/>
  <c r="E22" i="1"/>
  <c r="D22" i="1"/>
  <c r="C22" i="1"/>
  <c r="B22" i="1"/>
  <c r="K21" i="1"/>
  <c r="H21" i="1"/>
  <c r="G21" i="1"/>
  <c r="F21" i="1"/>
  <c r="E21" i="1"/>
  <c r="D21" i="1"/>
  <c r="C21" i="1"/>
  <c r="B21" i="1"/>
  <c r="K20" i="1"/>
  <c r="H20" i="1"/>
  <c r="G20" i="1"/>
  <c r="F20" i="1"/>
  <c r="E20" i="1"/>
  <c r="D20" i="1"/>
  <c r="C20" i="1"/>
  <c r="B20" i="1"/>
  <c r="K19" i="1"/>
  <c r="H19" i="1"/>
  <c r="G19" i="1"/>
  <c r="F19" i="1"/>
  <c r="E19" i="1"/>
  <c r="D19" i="1"/>
  <c r="C19" i="1"/>
  <c r="B19" i="1"/>
  <c r="K18" i="1"/>
  <c r="H18" i="1"/>
  <c r="G18" i="1"/>
  <c r="F18" i="1"/>
  <c r="E18" i="1"/>
  <c r="D18" i="1"/>
  <c r="C18" i="1"/>
  <c r="B18" i="1"/>
  <c r="K17" i="1"/>
  <c r="H17" i="1"/>
  <c r="G17" i="1"/>
  <c r="F17" i="1"/>
  <c r="E17" i="1"/>
  <c r="D17" i="1"/>
  <c r="C17" i="1"/>
  <c r="B17" i="1"/>
  <c r="K16" i="1"/>
  <c r="H16" i="1"/>
  <c r="G16" i="1"/>
  <c r="F16" i="1"/>
  <c r="E16" i="1"/>
  <c r="D16" i="1"/>
  <c r="C16" i="1"/>
  <c r="B16" i="1"/>
  <c r="K15" i="1"/>
  <c r="H15" i="1"/>
  <c r="G15" i="1"/>
  <c r="F15" i="1"/>
  <c r="E15" i="1"/>
  <c r="D15" i="1"/>
  <c r="C15" i="1"/>
  <c r="B15" i="1"/>
  <c r="K14" i="1"/>
  <c r="H14" i="1"/>
  <c r="G14" i="1"/>
  <c r="F14" i="1"/>
  <c r="E14" i="1"/>
  <c r="D14" i="1"/>
  <c r="C14" i="1"/>
  <c r="B14" i="1"/>
  <c r="K13" i="1"/>
  <c r="H13" i="1"/>
  <c r="G13" i="1"/>
  <c r="F13" i="1"/>
  <c r="E13" i="1"/>
  <c r="D13" i="1"/>
  <c r="C13" i="1"/>
  <c r="B13" i="1"/>
  <c r="K12" i="1"/>
  <c r="H12" i="1"/>
  <c r="G12" i="1"/>
  <c r="F12" i="1"/>
  <c r="E12" i="1"/>
  <c r="D12" i="1"/>
  <c r="C12" i="1"/>
  <c r="B12" i="1"/>
  <c r="K11" i="1"/>
  <c r="H11" i="1"/>
  <c r="G11" i="1"/>
  <c r="F11" i="1"/>
  <c r="E11" i="1"/>
  <c r="D11" i="1"/>
  <c r="C11" i="1"/>
  <c r="B11" i="1"/>
  <c r="K10" i="1"/>
  <c r="H10" i="1"/>
  <c r="G10" i="1"/>
  <c r="F10" i="1"/>
  <c r="E10" i="1"/>
  <c r="D10" i="1"/>
  <c r="C10" i="1"/>
  <c r="B10" i="1"/>
  <c r="K9" i="1"/>
  <c r="H9" i="1"/>
  <c r="G9" i="1"/>
  <c r="F9" i="1"/>
  <c r="E9" i="1"/>
  <c r="D9" i="1"/>
  <c r="C9" i="1"/>
  <c r="B9" i="1"/>
  <c r="K8" i="1"/>
  <c r="H8" i="1"/>
  <c r="G8" i="1"/>
  <c r="F8" i="1"/>
  <c r="E8" i="1"/>
  <c r="D8" i="1"/>
  <c r="C8" i="1"/>
  <c r="B8" i="1"/>
  <c r="K7" i="1"/>
  <c r="H7" i="1"/>
  <c r="G7" i="1"/>
  <c r="F7" i="1"/>
  <c r="E7" i="1"/>
  <c r="D7" i="1"/>
  <c r="C7" i="1"/>
  <c r="B7" i="1"/>
  <c r="K6" i="1"/>
  <c r="H6" i="1"/>
  <c r="G6" i="1"/>
  <c r="F6" i="1"/>
  <c r="E6" i="1"/>
  <c r="D6" i="1"/>
  <c r="C6" i="1"/>
  <c r="B6" i="1"/>
  <c r="K5" i="1"/>
  <c r="H5" i="1"/>
  <c r="G5" i="1"/>
  <c r="F5" i="1"/>
  <c r="E5" i="1"/>
  <c r="D5" i="1"/>
  <c r="C5" i="1"/>
  <c r="B5" i="1"/>
  <c r="K4" i="1"/>
  <c r="K196" i="1" s="1"/>
  <c r="H4" i="1"/>
  <c r="G4" i="1"/>
  <c r="F4" i="1"/>
  <c r="E4" i="1"/>
  <c r="E24" i="1" s="1"/>
  <c r="D4" i="1"/>
  <c r="D24" i="1" s="1"/>
  <c r="C4" i="1"/>
  <c r="B4" i="1"/>
  <c r="B24" i="1" s="1"/>
  <c r="F24" i="1" l="1"/>
  <c r="G24" i="1"/>
  <c r="F127" i="1"/>
  <c r="G127" i="1"/>
  <c r="H24" i="1"/>
  <c r="C127" i="1"/>
  <c r="H127" i="1" s="1"/>
</calcChain>
</file>

<file path=xl/sharedStrings.xml><?xml version="1.0" encoding="utf-8"?>
<sst xmlns="http://schemas.openxmlformats.org/spreadsheetml/2006/main" count="362" uniqueCount="326">
  <si>
    <t>SEASON 1974/75 SUMMARY</t>
  </si>
  <si>
    <t>SEASON 1974/75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</si>
  <si>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</si>
  <si>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</si>
  <si>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</si>
  <si>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</si>
  <si>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</si>
  <si>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</si>
  <si>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</si>
  <si>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</si>
  <si>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</si>
  <si>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</si>
  <si>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</si>
  <si>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Goals Scored </t>
  </si>
  <si>
    <t>1st XI</t>
  </si>
  <si>
    <t>ABLEY</t>
  </si>
  <si>
    <t>OG</t>
  </si>
  <si>
    <t>Res XI</t>
  </si>
  <si>
    <t>ANDREWS</t>
  </si>
  <si>
    <t>NEWTON</t>
  </si>
  <si>
    <t>3A XI</t>
  </si>
  <si>
    <t>ARMSTRONG</t>
  </si>
  <si>
    <t>COLLARD D</t>
  </si>
  <si>
    <t>4A XI</t>
  </si>
  <si>
    <t>ASHLEY-DUDMAN</t>
  </si>
  <si>
    <t>CHAMBERS</t>
  </si>
  <si>
    <t>5A XI</t>
  </si>
  <si>
    <t>ATTREE</t>
  </si>
  <si>
    <t>HUGHES J</t>
  </si>
  <si>
    <t>6A XI</t>
  </si>
  <si>
    <t>AYLETT</t>
  </si>
  <si>
    <t>WILLIAMS P</t>
  </si>
  <si>
    <t>7A XI</t>
  </si>
  <si>
    <t>BAKER</t>
  </si>
  <si>
    <t>DAVIES J</t>
  </si>
  <si>
    <t>2B XI</t>
  </si>
  <si>
    <t>BALCOMBE</t>
  </si>
  <si>
    <t>CRAWFORD</t>
  </si>
  <si>
    <t>3B XI</t>
  </si>
  <si>
    <t>BAND</t>
  </si>
  <si>
    <t>MCFAYDEN</t>
  </si>
  <si>
    <t>4B XI</t>
  </si>
  <si>
    <t>BARBER</t>
  </si>
  <si>
    <t>CRANE</t>
  </si>
  <si>
    <t>5B XI</t>
  </si>
  <si>
    <t>BARKER</t>
  </si>
  <si>
    <t>NEWDICK</t>
  </si>
  <si>
    <t>6B XI</t>
  </si>
  <si>
    <t>BARNES</t>
  </si>
  <si>
    <t>BRADFORD</t>
  </si>
  <si>
    <t>7B XI</t>
  </si>
  <si>
    <t>BARRETT</t>
  </si>
  <si>
    <t>NEWNS</t>
  </si>
  <si>
    <t>7C XI</t>
  </si>
  <si>
    <t>BARRINGER</t>
  </si>
  <si>
    <t>VEIT</t>
  </si>
  <si>
    <t>7D XI</t>
  </si>
  <si>
    <t>BASSETT</t>
  </si>
  <si>
    <t>BROWN S</t>
  </si>
  <si>
    <t>CAS XI</t>
  </si>
  <si>
    <t>BEATTY</t>
  </si>
  <si>
    <t>COOPER</t>
  </si>
  <si>
    <t>8A XI</t>
  </si>
  <si>
    <t>BEDFORD</t>
  </si>
  <si>
    <t>BRAITHWAITE</t>
  </si>
  <si>
    <t>8B XI</t>
  </si>
  <si>
    <t>BEDWELL</t>
  </si>
  <si>
    <t>REP XI</t>
  </si>
  <si>
    <t>BEER</t>
  </si>
  <si>
    <t>BENWELL</t>
  </si>
  <si>
    <t>MASTERS</t>
  </si>
  <si>
    <t>Totals</t>
  </si>
  <si>
    <t>BIDDELL</t>
  </si>
  <si>
    <t>HALLETT</t>
  </si>
  <si>
    <t>BLACKBURN</t>
  </si>
  <si>
    <t>SMART</t>
  </si>
  <si>
    <t>BOND</t>
  </si>
  <si>
    <t>JONES H</t>
  </si>
  <si>
    <t>By Opposition</t>
  </si>
  <si>
    <t>BOSSOM</t>
  </si>
  <si>
    <t>BURDETT</t>
  </si>
  <si>
    <t>BOWES</t>
  </si>
  <si>
    <t>KENNETT</t>
  </si>
  <si>
    <t>ALEXANDRA PARK</t>
  </si>
  <si>
    <t>BOWLES</t>
  </si>
  <si>
    <t>FRITH</t>
  </si>
  <si>
    <t>ALL TRANSPORT UNITED</t>
  </si>
  <si>
    <t>BOXALL</t>
  </si>
  <si>
    <t>ALLEYN OLD BOYS</t>
  </si>
  <si>
    <t>BOYLAND</t>
  </si>
  <si>
    <t>AUSTRALASIAN BANK</t>
  </si>
  <si>
    <t>BANK OF AMERICA</t>
  </si>
  <si>
    <t>BANK OF ENGLAND</t>
  </si>
  <si>
    <t>BROOKER</t>
  </si>
  <si>
    <t>BANK OF NEW SOUTH WALES</t>
  </si>
  <si>
    <t>BROOKES</t>
  </si>
  <si>
    <t>BANQUE BELGE</t>
  </si>
  <si>
    <t>BROWN A</t>
  </si>
  <si>
    <t>BARCLAYS BANK</t>
  </si>
  <si>
    <t>BBC</t>
  </si>
  <si>
    <t>BUCKLEY</t>
  </si>
  <si>
    <t>BIRKBECK COLLEGE</t>
  </si>
  <si>
    <t>BUCKNER</t>
  </si>
  <si>
    <t>BOCM SILCOCK</t>
  </si>
  <si>
    <t>BUDD</t>
  </si>
  <si>
    <t>BRENTHAM</t>
  </si>
  <si>
    <t>BRISTOL BRANCHES</t>
  </si>
  <si>
    <t>BURGESS</t>
  </si>
  <si>
    <t>BRIT AND FRENCH BANKS</t>
  </si>
  <si>
    <t>BURGESS D</t>
  </si>
  <si>
    <t>BRITTANIC HOUSE</t>
  </si>
  <si>
    <t>BUTLER</t>
  </si>
  <si>
    <t>BROOMFIELD</t>
  </si>
  <si>
    <t xml:space="preserve">BUTLER </t>
  </si>
  <si>
    <t>CARSHALTON</t>
  </si>
  <si>
    <t>BUTLER T</t>
  </si>
  <si>
    <t>CATFORD STROLLERS</t>
  </si>
  <si>
    <t>CATTERALL</t>
  </si>
  <si>
    <t>CATFORD WANDERERS</t>
  </si>
  <si>
    <t>CHASE MANHATTAN</t>
  </si>
  <si>
    <t>CHICK</t>
  </si>
  <si>
    <t>CITIBANK</t>
  </si>
  <si>
    <t>CHRISTIAN</t>
  </si>
  <si>
    <t>CITY OF LONDON COLLEGE</t>
  </si>
  <si>
    <t>CLAYTON</t>
  </si>
  <si>
    <t>CIVIL SERVICE</t>
  </si>
  <si>
    <t>COBBIN</t>
  </si>
  <si>
    <t>COUTTS AND CO</t>
  </si>
  <si>
    <t>CREDIT LYONNAIS</t>
  </si>
  <si>
    <t>COLLARD I</t>
  </si>
  <si>
    <t>CROUCH END VAMPIRES</t>
  </si>
  <si>
    <t>COOKE</t>
  </si>
  <si>
    <t>CUACO</t>
  </si>
  <si>
    <t>COOMBES</t>
  </si>
  <si>
    <t>EPSOM AND EWELL</t>
  </si>
  <si>
    <t>GRUNWALD FC</t>
  </si>
  <si>
    <t>HAMBROS BANK</t>
  </si>
  <si>
    <t>HILL SAMUEL</t>
  </si>
  <si>
    <t>CROSS</t>
  </si>
  <si>
    <t>HONG KONG AND SHANGHAI BANK</t>
  </si>
  <si>
    <t>DAINTREE</t>
  </si>
  <si>
    <t>HULLBRIDGE SPORTS CLUB</t>
  </si>
  <si>
    <t>IBIS</t>
  </si>
  <si>
    <t>DAVIS A</t>
  </si>
  <si>
    <t>JOHN FISHER OLD BOYS</t>
  </si>
  <si>
    <t>DAWES</t>
  </si>
  <si>
    <t>KEW ASSOCIATION</t>
  </si>
  <si>
    <t>DAYNES</t>
  </si>
  <si>
    <t>KEYSER ULLMAN</t>
  </si>
  <si>
    <t>DEADMAN</t>
  </si>
  <si>
    <t>KLEINWORT BENSON</t>
  </si>
  <si>
    <t>DEAVILLE</t>
  </si>
  <si>
    <t>LENSBURY</t>
  </si>
  <si>
    <t>DESMOND</t>
  </si>
  <si>
    <t>LLOYDS BANK</t>
  </si>
  <si>
    <t>DOBSON</t>
  </si>
  <si>
    <t>LLOYDS BANK INTERNATIONAL</t>
  </si>
  <si>
    <t>DREWERY</t>
  </si>
  <si>
    <t>LONDON WELSH</t>
  </si>
  <si>
    <t>DRURY</t>
  </si>
  <si>
    <t>MERTON</t>
  </si>
  <si>
    <t>DUDLEY</t>
  </si>
  <si>
    <t>MIDLAND BANK</t>
  </si>
  <si>
    <t>EATON</t>
  </si>
  <si>
    <t>MORGAN GUARANTY</t>
  </si>
  <si>
    <t>EDWARDS D</t>
  </si>
  <si>
    <t>MOSBANK</t>
  </si>
  <si>
    <t>ELLIOT M</t>
  </si>
  <si>
    <t>MUIRHEAD SPORTS</t>
  </si>
  <si>
    <t>ELLIOTT M</t>
  </si>
  <si>
    <t>NATIONAL AND GRINDLAYS</t>
  </si>
  <si>
    <t>ELLIS</t>
  </si>
  <si>
    <t>NATIONAL SMELTING CO</t>
  </si>
  <si>
    <t>EWEN</t>
  </si>
  <si>
    <t>NWB 6B XI</t>
  </si>
  <si>
    <t>FALLOWELL</t>
  </si>
  <si>
    <t>NWB VETS XI</t>
  </si>
  <si>
    <t>FERRANTI</t>
  </si>
  <si>
    <t>NATWEST COURT</t>
  </si>
  <si>
    <t>FLATMAN</t>
  </si>
  <si>
    <t>NEW SCOTLAND YARD</t>
  </si>
  <si>
    <t>NORSEMEN</t>
  </si>
  <si>
    <t>GARDNER</t>
  </si>
  <si>
    <t>OLD ACTONIANS</t>
  </si>
  <si>
    <t>GARNER</t>
  </si>
  <si>
    <t>OLD BEALONIANS</t>
  </si>
  <si>
    <t>GAY</t>
  </si>
  <si>
    <t>OLD BROMLEIANS</t>
  </si>
  <si>
    <t>GILL</t>
  </si>
  <si>
    <t>OLD COLFEIANS</t>
  </si>
  <si>
    <t>GRAY</t>
  </si>
  <si>
    <t>OLD ESTHAMEIANS</t>
  </si>
  <si>
    <t>GREEN B</t>
  </si>
  <si>
    <t>OLD FORRESTERS</t>
  </si>
  <si>
    <t>GUNTON</t>
  </si>
  <si>
    <t>OLD GRAMMARIANS</t>
  </si>
  <si>
    <t>HAGGER</t>
  </si>
  <si>
    <t>OLD HAMPTONIANS</t>
  </si>
  <si>
    <t>OLD MEADONIANS</t>
  </si>
  <si>
    <t>HAMBIDGE D</t>
  </si>
  <si>
    <t>OLD MONOVIANS</t>
  </si>
  <si>
    <t>HARDING</t>
  </si>
  <si>
    <t>OLD PARKONIANS</t>
  </si>
  <si>
    <t>HARDING J</t>
  </si>
  <si>
    <t>OLD SALESIANS</t>
  </si>
  <si>
    <t>HARDY</t>
  </si>
  <si>
    <t>OLD STATIONERS</t>
  </si>
  <si>
    <t>HARWOOD</t>
  </si>
  <si>
    <t>OLD STRANDIANS</t>
  </si>
  <si>
    <t>HATCHARD</t>
  </si>
  <si>
    <t>OLD SUTTONIANS</t>
  </si>
  <si>
    <t>HATCJARD</t>
  </si>
  <si>
    <t>OLD THORNTONIANS</t>
  </si>
  <si>
    <t>HATFIELD</t>
  </si>
  <si>
    <t>OLD TIFFINIANS</t>
  </si>
  <si>
    <t>HICKS</t>
  </si>
  <si>
    <t>OLD WILSONIANS</t>
  </si>
  <si>
    <t>HOLDEN</t>
  </si>
  <si>
    <t>OLD WOKINGIANS</t>
  </si>
  <si>
    <t>HORAN</t>
  </si>
  <si>
    <t>ORION BANK</t>
  </si>
  <si>
    <t>PITSHANGER DYNAMO</t>
  </si>
  <si>
    <t>HUGHES L</t>
  </si>
  <si>
    <t>POLYTECHNIC</t>
  </si>
  <si>
    <t>HUGHES M</t>
  </si>
  <si>
    <t>PORTWAY OLD BOYS</t>
  </si>
  <si>
    <t>HURLOCK</t>
  </si>
  <si>
    <t>RONEO NEOPOST</t>
  </si>
  <si>
    <t>HUTCHINGS</t>
  </si>
  <si>
    <t>ROYAL BANK OF SCOTLAND</t>
  </si>
  <si>
    <t>JEFFRIES</t>
  </si>
  <si>
    <t>SAMUEL MONTAGU</t>
  </si>
  <si>
    <t>JEFFRIES B</t>
  </si>
  <si>
    <t>SKANDINAVISKA BANKEN</t>
  </si>
  <si>
    <t>JENKINS</t>
  </si>
  <si>
    <t>SOCIETE GENERALE</t>
  </si>
  <si>
    <t>JENKINS N</t>
  </si>
  <si>
    <t>SOUTH BANK POLYTECHNIC</t>
  </si>
  <si>
    <t>JOHNSON B</t>
  </si>
  <si>
    <t>SOUTHGATE OLYMPIC</t>
  </si>
  <si>
    <t>JOHNSON G</t>
  </si>
  <si>
    <t>STANDARD BANK</t>
  </si>
  <si>
    <t>JOHNSON K</t>
  </si>
  <si>
    <t>SUN 5</t>
  </si>
  <si>
    <t>JOHNSON M</t>
  </si>
  <si>
    <t>SWISS BANKS</t>
  </si>
  <si>
    <t>TANSLEY</t>
  </si>
  <si>
    <t>JONES R</t>
  </si>
  <si>
    <t>TEMPLE BAR</t>
  </si>
  <si>
    <t>THOMAS COOK</t>
  </si>
  <si>
    <t>KING D</t>
  </si>
  <si>
    <t>UNILEVER</t>
  </si>
  <si>
    <t>KING N</t>
  </si>
  <si>
    <t>UNION BANK OF SWITZERLAND</t>
  </si>
  <si>
    <t>KNOX</t>
  </si>
  <si>
    <t>WARLINGHAM</t>
  </si>
  <si>
    <t>LEE</t>
  </si>
  <si>
    <t>WEST WICKHAM</t>
  </si>
  <si>
    <t>LEEDHAM</t>
  </si>
  <si>
    <t>WILLIAMS AND GLYNS</t>
  </si>
  <si>
    <t>LEEN</t>
  </si>
  <si>
    <t>WINCHMORE HILL</t>
  </si>
  <si>
    <t>LEEVES</t>
  </si>
  <si>
    <t>WITAN</t>
  </si>
  <si>
    <t>LOCKLEY</t>
  </si>
  <si>
    <t>MALCOLMSON</t>
  </si>
  <si>
    <t>MALCOLMSON J</t>
  </si>
  <si>
    <t>MAYNARD</t>
  </si>
  <si>
    <t>MCDONALD</t>
  </si>
  <si>
    <t>MCGEE</t>
  </si>
  <si>
    <t>MCLAY</t>
  </si>
  <si>
    <t>MILLEN</t>
  </si>
  <si>
    <t>MILTON</t>
  </si>
  <si>
    <t>MITCHELL</t>
  </si>
  <si>
    <t>NICHOLLS D</t>
  </si>
  <si>
    <t>NICOL</t>
  </si>
  <si>
    <t>PARRY</t>
  </si>
  <si>
    <t>PECK</t>
  </si>
  <si>
    <t>POOLE</t>
  </si>
  <si>
    <t>PUCKLE</t>
  </si>
  <si>
    <t>REEEVES</t>
  </si>
  <si>
    <t>REEVES</t>
  </si>
  <si>
    <t>ROAKE</t>
  </si>
  <si>
    <t>ROBERTSON</t>
  </si>
  <si>
    <t>ROCHFORD</t>
  </si>
  <si>
    <t>ROLES</t>
  </si>
  <si>
    <t>SALIM</t>
  </si>
  <si>
    <t>SAUNDERS</t>
  </si>
  <si>
    <t>SEWELL</t>
  </si>
  <si>
    <t>SHACKLEFORD</t>
  </si>
  <si>
    <t>SHEEHAN</t>
  </si>
  <si>
    <t>SIMPSON</t>
  </si>
  <si>
    <t>SINGLETON</t>
  </si>
  <si>
    <t>SINGLETON D</t>
  </si>
  <si>
    <t>SKIPP</t>
  </si>
  <si>
    <t>SMITH D</t>
  </si>
  <si>
    <t>SMITH S</t>
  </si>
  <si>
    <t>SPARROW</t>
  </si>
  <si>
    <t>STAMP</t>
  </si>
  <si>
    <t>STARRS</t>
  </si>
  <si>
    <t>STREET</t>
  </si>
  <si>
    <t>SWEATMAN</t>
  </si>
  <si>
    <t>SWEETMAN</t>
  </si>
  <si>
    <t>TAYLOR P</t>
  </si>
  <si>
    <t>TAYLOR T</t>
  </si>
  <si>
    <t>TITHERINGTON</t>
  </si>
  <si>
    <t>TROWELL</t>
  </si>
  <si>
    <t>TURRELL</t>
  </si>
  <si>
    <t>UNKNOWN</t>
  </si>
  <si>
    <t>VEIGHT</t>
  </si>
  <si>
    <t>WAITE</t>
  </si>
  <si>
    <t>WEBB A</t>
  </si>
  <si>
    <t>WEIR</t>
  </si>
  <si>
    <t>WELLS</t>
  </si>
  <si>
    <t>WHITE</t>
  </si>
  <si>
    <t>WIECHULA</t>
  </si>
  <si>
    <t>WILLIAMS B</t>
  </si>
  <si>
    <t>WILLIAMS J</t>
  </si>
  <si>
    <t>WILLIAMS M</t>
  </si>
  <si>
    <t>WILLS</t>
  </si>
  <si>
    <t>WILSON</t>
  </si>
  <si>
    <t>WILSON M</t>
  </si>
  <si>
    <t>WILSON R</t>
  </si>
  <si>
    <t>WINKWORTH</t>
  </si>
  <si>
    <t>WOOD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</si>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</sst>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0" fontId="2" fillId="2" borderId="1" xfId="0" applyFont="1" applyFill="1" applyBorder="1"/>
    <xf numFmtId="0" fontId="7" fillId="0" borderId="1" xfId="2" applyFont="1" applyBorder="1" applyAlignment="1">
      <alignment wrapText="1"/>
    </xf>
    <xf numFmtId="0" fontId="8" fillId="2" borderId="1" xfId="2" applyFont="1" applyFill="1" applyBorder="1" applyAlignment="1">
      <alignment wrapText="1"/>
    </xf>
    <xf numFmtId="9" fontId="2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_Sheet1" xfId="2" xr:uid="{FB3CC010-AA6E-4D18-9DAF-6F1EB14F9BF2}"/>
    <cellStyle name="Percent" xfId="1" builtinId="5"/>
  </cellStyles>
  <dxfs count="12"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b val="0"/>
      </font>
    </dxf>
    <dxf>
      <font>
        <b val="0"/>
      </font>
    </dxf>
    <dxf>
      <border>
        <top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4-75.xlsx" TargetMode="External"/><Relationship Id="rId1" Type="http://schemas.openxmlformats.org/officeDocument/2006/relationships/externalLinkPath" Target="/44f2447e970c4c97/Documents/NWBAFC/NWBAFC%20Records/1970s/Season%201974-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4-75"/>
      <sheetName val="74-75 Season Summary"/>
      <sheetName val="74-75 Roll Of Honour and Tables"/>
    </sheetNames>
    <sheetDataSet>
      <sheetData sheetId="0">
        <row r="2">
          <cell r="C2" t="str">
            <v>Column2</v>
          </cell>
          <cell r="F2" t="str">
            <v>Column5</v>
          </cell>
        </row>
        <row r="4">
          <cell r="C4" t="str">
            <v>OPPOSITION</v>
          </cell>
          <cell r="F4" t="str">
            <v>RESULT</v>
          </cell>
          <cell r="I4" t="str">
            <v>SCORERS</v>
          </cell>
        </row>
        <row r="5">
          <cell r="A5" t="str">
            <v>1st XI</v>
          </cell>
          <cell r="B5">
            <v>27279</v>
          </cell>
          <cell r="C5" t="str">
            <v>MUIRHEAD SPORTS</v>
          </cell>
          <cell r="D5" t="str">
            <v>FRIENDLY</v>
          </cell>
          <cell r="E5" t="str">
            <v>H</v>
          </cell>
          <cell r="F5" t="str">
            <v>WON</v>
          </cell>
          <cell r="G5">
            <v>3</v>
          </cell>
          <cell r="H5">
            <v>1</v>
          </cell>
          <cell r="I5" t="str">
            <v>COLLARD D</v>
          </cell>
          <cell r="J5" t="str">
            <v>COLLARD D</v>
          </cell>
          <cell r="K5" t="str">
            <v>TAYLOR P</v>
          </cell>
        </row>
        <row r="6">
          <cell r="A6" t="str">
            <v>1st XI</v>
          </cell>
          <cell r="B6">
            <v>27280</v>
          </cell>
          <cell r="C6" t="str">
            <v>SKANDINAVISKA BANKEN</v>
          </cell>
          <cell r="D6" t="str">
            <v>FRIENDLY</v>
          </cell>
          <cell r="E6" t="str">
            <v>H</v>
          </cell>
          <cell r="F6" t="str">
            <v>DREW</v>
          </cell>
          <cell r="G6">
            <v>3</v>
          </cell>
          <cell r="H6">
            <v>3</v>
          </cell>
          <cell r="I6" t="str">
            <v>COLLARD D</v>
          </cell>
          <cell r="J6" t="str">
            <v>SMART</v>
          </cell>
          <cell r="K6" t="str">
            <v>WOOD</v>
          </cell>
        </row>
        <row r="7">
          <cell r="A7" t="str">
            <v>1st XI</v>
          </cell>
          <cell r="B7">
            <v>27286</v>
          </cell>
          <cell r="C7" t="str">
            <v>SKANDINAVISKA BANKEN</v>
          </cell>
          <cell r="D7" t="str">
            <v>FRIENDLY</v>
          </cell>
          <cell r="E7" t="str">
            <v>H</v>
          </cell>
          <cell r="F7" t="str">
            <v>DREW</v>
          </cell>
          <cell r="G7">
            <v>1</v>
          </cell>
          <cell r="H7">
            <v>1</v>
          </cell>
          <cell r="I7" t="str">
            <v>COLLARD D</v>
          </cell>
        </row>
        <row r="8">
          <cell r="A8" t="str">
            <v>1st XI</v>
          </cell>
          <cell r="B8">
            <v>27290</v>
          </cell>
          <cell r="C8" t="str">
            <v>OLD SALESIANS</v>
          </cell>
          <cell r="D8" t="str">
            <v>FRIENDLY</v>
          </cell>
          <cell r="E8" t="str">
            <v>A</v>
          </cell>
          <cell r="F8" t="str">
            <v>WON</v>
          </cell>
          <cell r="G8">
            <v>2</v>
          </cell>
          <cell r="H8">
            <v>1</v>
          </cell>
          <cell r="I8" t="str">
            <v>SMART</v>
          </cell>
          <cell r="J8" t="str">
            <v>SMART</v>
          </cell>
        </row>
        <row r="9">
          <cell r="A9" t="str">
            <v>1st XI</v>
          </cell>
          <cell r="B9">
            <v>27293</v>
          </cell>
          <cell r="C9" t="str">
            <v>TANSLEY</v>
          </cell>
          <cell r="D9" t="str">
            <v>FRIENDLY</v>
          </cell>
          <cell r="E9" t="str">
            <v>H</v>
          </cell>
          <cell r="F9" t="str">
            <v>WON</v>
          </cell>
          <cell r="G9">
            <v>4</v>
          </cell>
          <cell r="H9">
            <v>2</v>
          </cell>
          <cell r="I9" t="str">
            <v>COLLARD D</v>
          </cell>
          <cell r="J9" t="str">
            <v>COLLARD D</v>
          </cell>
          <cell r="K9" t="str">
            <v>MCLAY</v>
          </cell>
          <cell r="L9" t="str">
            <v>WILLIAMS P</v>
          </cell>
        </row>
        <row r="10">
          <cell r="A10" t="str">
            <v>1st XI</v>
          </cell>
          <cell r="B10">
            <v>27300</v>
          </cell>
          <cell r="C10" t="str">
            <v>MIDLAND BANK</v>
          </cell>
          <cell r="D10" t="str">
            <v>LEAGUE</v>
          </cell>
          <cell r="E10" t="str">
            <v>H</v>
          </cell>
          <cell r="F10" t="str">
            <v>DREW</v>
          </cell>
          <cell r="G10">
            <v>1</v>
          </cell>
          <cell r="H10">
            <v>1</v>
          </cell>
          <cell r="I10" t="str">
            <v>BRAITHWAITE</v>
          </cell>
        </row>
        <row r="11">
          <cell r="A11" t="str">
            <v>1st XI</v>
          </cell>
          <cell r="B11">
            <v>27307</v>
          </cell>
          <cell r="C11" t="str">
            <v>NORSEMEN</v>
          </cell>
          <cell r="D11" t="str">
            <v>LEAGUE</v>
          </cell>
          <cell r="E11" t="str">
            <v>H</v>
          </cell>
          <cell r="F11" t="str">
            <v>DREW</v>
          </cell>
          <cell r="G11">
            <v>1</v>
          </cell>
          <cell r="H11">
            <v>1</v>
          </cell>
          <cell r="I11" t="str">
            <v>BRAITHWAITE</v>
          </cell>
        </row>
        <row r="12">
          <cell r="A12" t="str">
            <v>1st XI</v>
          </cell>
          <cell r="B12">
            <v>27321</v>
          </cell>
          <cell r="C12" t="str">
            <v>EPSOM AND EWELL</v>
          </cell>
          <cell r="D12" t="str">
            <v>CUP</v>
          </cell>
          <cell r="E12" t="str">
            <v>A</v>
          </cell>
          <cell r="F12" t="str">
            <v>LOST</v>
          </cell>
          <cell r="G12">
            <v>1</v>
          </cell>
          <cell r="H12">
            <v>9</v>
          </cell>
          <cell r="I12" t="str">
            <v>COLLARD D</v>
          </cell>
        </row>
        <row r="13">
          <cell r="A13" t="str">
            <v>1st XI</v>
          </cell>
          <cell r="B13">
            <v>27328</v>
          </cell>
          <cell r="C13" t="str">
            <v>LONDON WELSH</v>
          </cell>
          <cell r="D13" t="str">
            <v>CUP</v>
          </cell>
          <cell r="E13" t="str">
            <v>H</v>
          </cell>
          <cell r="F13" t="str">
            <v>WON</v>
          </cell>
          <cell r="G13">
            <v>4</v>
          </cell>
          <cell r="H13">
            <v>0</v>
          </cell>
          <cell r="I13" t="str">
            <v>MCFAYDEN</v>
          </cell>
          <cell r="J13" t="str">
            <v>TAYLOR P</v>
          </cell>
          <cell r="K13" t="str">
            <v>TAYLOR P</v>
          </cell>
          <cell r="L13" t="str">
            <v>TAYLOR P</v>
          </cell>
        </row>
        <row r="14">
          <cell r="A14" t="str">
            <v>1st XI</v>
          </cell>
          <cell r="B14">
            <v>27335</v>
          </cell>
          <cell r="C14" t="str">
            <v>WEST WICKHAM</v>
          </cell>
          <cell r="D14" t="str">
            <v>LEAGUE</v>
          </cell>
          <cell r="E14" t="str">
            <v>A</v>
          </cell>
          <cell r="F14" t="str">
            <v>LOST</v>
          </cell>
          <cell r="G14">
            <v>1</v>
          </cell>
          <cell r="H14">
            <v>2</v>
          </cell>
          <cell r="I14" t="str">
            <v>PARRY</v>
          </cell>
        </row>
        <row r="15">
          <cell r="A15" t="str">
            <v>1st XI</v>
          </cell>
          <cell r="B15">
            <v>27342</v>
          </cell>
          <cell r="C15" t="str">
            <v>BARCLAYS BANK</v>
          </cell>
          <cell r="D15" t="str">
            <v>LEAGUE</v>
          </cell>
          <cell r="E15" t="str">
            <v>H</v>
          </cell>
          <cell r="F15" t="str">
            <v>WON</v>
          </cell>
          <cell r="G15">
            <v>4</v>
          </cell>
          <cell r="H15">
            <v>1</v>
          </cell>
          <cell r="I15" t="str">
            <v>TAYLOR P</v>
          </cell>
          <cell r="J15" t="str">
            <v>TAYLOR T</v>
          </cell>
          <cell r="K15" t="str">
            <v>MCFAYDEN</v>
          </cell>
          <cell r="L15" t="str">
            <v>MCFAYDEN</v>
          </cell>
        </row>
        <row r="16">
          <cell r="A16" t="str">
            <v>1st XI</v>
          </cell>
          <cell r="B16">
            <v>27349</v>
          </cell>
          <cell r="C16" t="str">
            <v>OLD MEADONIANS</v>
          </cell>
          <cell r="D16" t="str">
            <v>CUP</v>
          </cell>
          <cell r="E16" t="str">
            <v>H</v>
          </cell>
          <cell r="F16" t="str">
            <v>WON</v>
          </cell>
          <cell r="G16">
            <v>3</v>
          </cell>
          <cell r="H16">
            <v>2</v>
          </cell>
          <cell r="I16" t="str">
            <v>WELLS</v>
          </cell>
          <cell r="J16" t="str">
            <v>TAYLOR P</v>
          </cell>
          <cell r="K16" t="str">
            <v>MCFAYDEN</v>
          </cell>
        </row>
        <row r="17">
          <cell r="A17" t="str">
            <v>1st XI</v>
          </cell>
          <cell r="B17">
            <v>27363</v>
          </cell>
          <cell r="C17" t="str">
            <v>CATFORD WANDERERS</v>
          </cell>
          <cell r="D17" t="str">
            <v>LEAGUE</v>
          </cell>
          <cell r="E17" t="str">
            <v>H</v>
          </cell>
          <cell r="F17" t="str">
            <v>WON</v>
          </cell>
          <cell r="G17">
            <v>1</v>
          </cell>
          <cell r="H17">
            <v>0</v>
          </cell>
          <cell r="I17" t="str">
            <v>MCFAYDEN</v>
          </cell>
        </row>
        <row r="18">
          <cell r="A18" t="str">
            <v>1st XI</v>
          </cell>
          <cell r="B18">
            <v>27370</v>
          </cell>
          <cell r="C18" t="str">
            <v>IBIS</v>
          </cell>
          <cell r="D18" t="str">
            <v>LEAGUE</v>
          </cell>
          <cell r="E18" t="str">
            <v>A</v>
          </cell>
          <cell r="F18" t="str">
            <v>DREW</v>
          </cell>
          <cell r="G18">
            <v>2</v>
          </cell>
          <cell r="H18">
            <v>2</v>
          </cell>
          <cell r="I18" t="str">
            <v>SMART</v>
          </cell>
          <cell r="J18" t="str">
            <v>CROSS</v>
          </cell>
        </row>
        <row r="19">
          <cell r="A19" t="str">
            <v>1st XI</v>
          </cell>
          <cell r="B19">
            <v>27377</v>
          </cell>
          <cell r="C19" t="str">
            <v>OLD STRANDIANS</v>
          </cell>
          <cell r="D19" t="str">
            <v>CUP</v>
          </cell>
          <cell r="E19" t="str">
            <v>H</v>
          </cell>
          <cell r="F19" t="str">
            <v>WON</v>
          </cell>
          <cell r="G19">
            <v>3</v>
          </cell>
          <cell r="H19">
            <v>1</v>
          </cell>
          <cell r="I19" t="str">
            <v>MCFAYDEN</v>
          </cell>
          <cell r="J19" t="str">
            <v>MCFAYDEN</v>
          </cell>
          <cell r="K19" t="str">
            <v>PUCKLE</v>
          </cell>
        </row>
        <row r="20">
          <cell r="A20" t="str">
            <v>1st XI</v>
          </cell>
          <cell r="B20">
            <v>27384</v>
          </cell>
          <cell r="C20" t="str">
            <v>KEW ASSOCIATION</v>
          </cell>
          <cell r="D20" t="str">
            <v>LEAGUE</v>
          </cell>
          <cell r="E20" t="str">
            <v>H</v>
          </cell>
          <cell r="F20" t="str">
            <v>DREW</v>
          </cell>
          <cell r="G20">
            <v>2</v>
          </cell>
          <cell r="H20">
            <v>2</v>
          </cell>
          <cell r="I20" t="str">
            <v>SMART</v>
          </cell>
          <cell r="J20" t="str">
            <v>MCFAYDEN</v>
          </cell>
        </row>
        <row r="21">
          <cell r="A21" t="str">
            <v>1st XI</v>
          </cell>
          <cell r="B21">
            <v>27391</v>
          </cell>
          <cell r="C21" t="str">
            <v>WINCHMORE HILL</v>
          </cell>
          <cell r="D21" t="str">
            <v>LEAGUE</v>
          </cell>
          <cell r="E21" t="str">
            <v>A</v>
          </cell>
          <cell r="F21" t="str">
            <v>DREW</v>
          </cell>
          <cell r="G21">
            <v>1</v>
          </cell>
          <cell r="H21">
            <v>1</v>
          </cell>
          <cell r="I21" t="str">
            <v>TAYLOR P</v>
          </cell>
        </row>
        <row r="22">
          <cell r="A22" t="str">
            <v>1st XI</v>
          </cell>
          <cell r="B22">
            <v>27398</v>
          </cell>
          <cell r="C22" t="str">
            <v>BARCLAYS BANK</v>
          </cell>
          <cell r="D22" t="str">
            <v>CUP</v>
          </cell>
          <cell r="E22" t="str">
            <v>A</v>
          </cell>
          <cell r="F22" t="str">
            <v>LOST</v>
          </cell>
          <cell r="G22">
            <v>2</v>
          </cell>
          <cell r="H22">
            <v>3</v>
          </cell>
          <cell r="I22" t="str">
            <v>LEEN</v>
          </cell>
          <cell r="J22" t="str">
            <v>TAYLOR P</v>
          </cell>
        </row>
        <row r="23">
          <cell r="A23" t="str">
            <v>1st XI</v>
          </cell>
          <cell r="B23">
            <v>27405</v>
          </cell>
          <cell r="C23" t="str">
            <v>SOUTHGATE OLYMPIC</v>
          </cell>
          <cell r="D23" t="str">
            <v>LEAGUE</v>
          </cell>
          <cell r="E23" t="str">
            <v>H</v>
          </cell>
          <cell r="F23" t="str">
            <v>DREW</v>
          </cell>
          <cell r="G23">
            <v>2</v>
          </cell>
          <cell r="H23">
            <v>2</v>
          </cell>
          <cell r="I23" t="str">
            <v>MCFAYDEN</v>
          </cell>
          <cell r="J23" t="str">
            <v>SMART</v>
          </cell>
        </row>
        <row r="24">
          <cell r="A24" t="str">
            <v>1st XI</v>
          </cell>
          <cell r="B24">
            <v>27426</v>
          </cell>
          <cell r="C24" t="str">
            <v>BROOMFIELD</v>
          </cell>
          <cell r="D24" t="str">
            <v>LEAGUE</v>
          </cell>
          <cell r="E24" t="str">
            <v>H</v>
          </cell>
          <cell r="F24" t="str">
            <v>WON</v>
          </cell>
          <cell r="G24">
            <v>3</v>
          </cell>
          <cell r="H24">
            <v>2</v>
          </cell>
          <cell r="I24" t="str">
            <v>WILLIAMS P</v>
          </cell>
          <cell r="J24" t="str">
            <v>WILLIAMS P</v>
          </cell>
          <cell r="K24" t="str">
            <v>MCFAYDEN</v>
          </cell>
        </row>
        <row r="25">
          <cell r="A25" t="str">
            <v>1st XI</v>
          </cell>
          <cell r="B25">
            <v>27433</v>
          </cell>
          <cell r="C25" t="str">
            <v>SOUTHGATE OLYMPIC</v>
          </cell>
          <cell r="D25" t="str">
            <v>LEAGUE</v>
          </cell>
          <cell r="E25" t="str">
            <v>A</v>
          </cell>
          <cell r="F25" t="str">
            <v>WON</v>
          </cell>
          <cell r="G25">
            <v>2</v>
          </cell>
          <cell r="H25">
            <v>0</v>
          </cell>
          <cell r="I25" t="str">
            <v>TAYLOR P</v>
          </cell>
          <cell r="J25" t="str">
            <v>MCFAYDEN</v>
          </cell>
        </row>
        <row r="26">
          <cell r="A26" t="str">
            <v>1st XI</v>
          </cell>
          <cell r="B26">
            <v>27440</v>
          </cell>
          <cell r="C26" t="str">
            <v>MIDLAND BANK</v>
          </cell>
          <cell r="D26" t="str">
            <v>LEAGUE</v>
          </cell>
          <cell r="E26" t="str">
            <v>A</v>
          </cell>
          <cell r="F26" t="str">
            <v>LOST</v>
          </cell>
          <cell r="G26">
            <v>1</v>
          </cell>
          <cell r="H26">
            <v>4</v>
          </cell>
          <cell r="I26" t="str">
            <v>COLLARD D</v>
          </cell>
        </row>
        <row r="27">
          <cell r="A27" t="str">
            <v>1st XI</v>
          </cell>
          <cell r="B27">
            <v>27447</v>
          </cell>
          <cell r="C27" t="str">
            <v>BARCLAYS BANK</v>
          </cell>
          <cell r="D27" t="str">
            <v>LEAGUE</v>
          </cell>
          <cell r="E27" t="str">
            <v>A</v>
          </cell>
          <cell r="F27" t="str">
            <v>LOST</v>
          </cell>
          <cell r="G27">
            <v>1</v>
          </cell>
          <cell r="H27">
            <v>2</v>
          </cell>
          <cell r="I27" t="str">
            <v>OG</v>
          </cell>
        </row>
        <row r="28">
          <cell r="A28" t="str">
            <v>1st XI</v>
          </cell>
          <cell r="B28">
            <v>27454</v>
          </cell>
          <cell r="C28" t="str">
            <v>WINCHMORE HILL</v>
          </cell>
          <cell r="D28" t="str">
            <v>LEAGUE</v>
          </cell>
          <cell r="E28" t="str">
            <v>H</v>
          </cell>
          <cell r="F28" t="str">
            <v>LOST</v>
          </cell>
          <cell r="G28">
            <v>1</v>
          </cell>
          <cell r="H28">
            <v>2</v>
          </cell>
          <cell r="I28" t="str">
            <v>SMART</v>
          </cell>
        </row>
        <row r="29">
          <cell r="A29" t="str">
            <v>1st XI</v>
          </cell>
          <cell r="B29">
            <v>27468</v>
          </cell>
          <cell r="C29" t="str">
            <v>IBIS</v>
          </cell>
          <cell r="D29" t="str">
            <v>LEAGUE</v>
          </cell>
          <cell r="E29" t="str">
            <v>H</v>
          </cell>
          <cell r="F29" t="str">
            <v>WON</v>
          </cell>
          <cell r="G29">
            <v>4</v>
          </cell>
          <cell r="H29">
            <v>1</v>
          </cell>
          <cell r="I29" t="str">
            <v>WILLIAMS P</v>
          </cell>
          <cell r="J29" t="str">
            <v>SMART</v>
          </cell>
          <cell r="K29" t="str">
            <v>MCFAYDEN</v>
          </cell>
          <cell r="L29" t="str">
            <v>MCFAYDEN</v>
          </cell>
        </row>
        <row r="30">
          <cell r="A30" t="str">
            <v>1st XI</v>
          </cell>
          <cell r="B30">
            <v>27475</v>
          </cell>
          <cell r="C30" t="str">
            <v>KEW ASSOCIATION</v>
          </cell>
          <cell r="D30" t="str">
            <v>LEAGUE</v>
          </cell>
          <cell r="E30" t="str">
            <v>A</v>
          </cell>
          <cell r="F30" t="str">
            <v>DREW</v>
          </cell>
          <cell r="G30">
            <v>3</v>
          </cell>
          <cell r="H30">
            <v>3</v>
          </cell>
          <cell r="I30" t="str">
            <v>MCFAYDEN</v>
          </cell>
          <cell r="J30" t="str">
            <v>CROSS</v>
          </cell>
          <cell r="K30" t="str">
            <v>WILLIAMS P</v>
          </cell>
        </row>
        <row r="31">
          <cell r="A31" t="str">
            <v>1st XI</v>
          </cell>
          <cell r="B31">
            <v>27478</v>
          </cell>
          <cell r="C31" t="str">
            <v>OLD PARKONIANS</v>
          </cell>
          <cell r="D31" t="str">
            <v>LEAGUE</v>
          </cell>
          <cell r="E31" t="str">
            <v>A</v>
          </cell>
          <cell r="F31" t="str">
            <v>LOST</v>
          </cell>
          <cell r="G31">
            <v>0</v>
          </cell>
          <cell r="H31">
            <v>1</v>
          </cell>
        </row>
        <row r="32">
          <cell r="A32" t="str">
            <v>1st XI</v>
          </cell>
          <cell r="B32">
            <v>27486</v>
          </cell>
          <cell r="C32" t="str">
            <v>NORSEMEN</v>
          </cell>
          <cell r="D32" t="str">
            <v>LEAGUE</v>
          </cell>
          <cell r="E32" t="str">
            <v>A</v>
          </cell>
          <cell r="F32" t="str">
            <v>LOST</v>
          </cell>
          <cell r="G32">
            <v>1</v>
          </cell>
          <cell r="H32">
            <v>2</v>
          </cell>
          <cell r="I32" t="str">
            <v>WELLS</v>
          </cell>
        </row>
        <row r="33">
          <cell r="A33" t="str">
            <v>1st XI</v>
          </cell>
          <cell r="B33">
            <v>27496</v>
          </cell>
          <cell r="C33" t="str">
            <v>BROOMFIELD</v>
          </cell>
          <cell r="D33" t="str">
            <v>LEAGUE</v>
          </cell>
          <cell r="E33" t="str">
            <v>A</v>
          </cell>
          <cell r="F33" t="str">
            <v>DREW</v>
          </cell>
          <cell r="G33">
            <v>1</v>
          </cell>
          <cell r="H33">
            <v>1</v>
          </cell>
          <cell r="I33" t="str">
            <v>COLLARD D</v>
          </cell>
        </row>
        <row r="34">
          <cell r="A34" t="str">
            <v>1st XI</v>
          </cell>
          <cell r="B34">
            <v>27501</v>
          </cell>
          <cell r="C34" t="str">
            <v>CATFORD WANDERERS</v>
          </cell>
          <cell r="D34" t="str">
            <v>LEAGUE</v>
          </cell>
          <cell r="E34" t="str">
            <v>A</v>
          </cell>
          <cell r="F34" t="str">
            <v>LOST</v>
          </cell>
          <cell r="G34">
            <v>0</v>
          </cell>
          <cell r="H34">
            <v>1</v>
          </cell>
        </row>
        <row r="35">
          <cell r="A35" t="str">
            <v>1st XI</v>
          </cell>
          <cell r="B35">
            <v>27505</v>
          </cell>
          <cell r="C35" t="str">
            <v>MIDLAND BANK</v>
          </cell>
          <cell r="D35" t="str">
            <v>CUP</v>
          </cell>
          <cell r="E35" t="str">
            <v>H</v>
          </cell>
          <cell r="F35" t="str">
            <v>LOST</v>
          </cell>
          <cell r="G35">
            <v>1</v>
          </cell>
          <cell r="H35">
            <v>3</v>
          </cell>
          <cell r="I35" t="str">
            <v>SMART</v>
          </cell>
        </row>
        <row r="36">
          <cell r="A36" t="str">
            <v>1st XI</v>
          </cell>
          <cell r="B36">
            <v>27506</v>
          </cell>
          <cell r="C36" t="str">
            <v>WEST WICKHAM</v>
          </cell>
          <cell r="D36" t="str">
            <v>LEAGUE</v>
          </cell>
          <cell r="E36" t="str">
            <v>H</v>
          </cell>
          <cell r="F36" t="str">
            <v>DREW</v>
          </cell>
          <cell r="G36">
            <v>2</v>
          </cell>
          <cell r="H36">
            <v>2</v>
          </cell>
          <cell r="I36" t="str">
            <v>CROSS</v>
          </cell>
          <cell r="J36" t="str">
            <v>COLLARD D</v>
          </cell>
        </row>
        <row r="37">
          <cell r="A37" t="str">
            <v>1st XI</v>
          </cell>
          <cell r="B37">
            <v>27513</v>
          </cell>
          <cell r="C37" t="str">
            <v>OLD PARKONIANS</v>
          </cell>
          <cell r="D37" t="str">
            <v>LEAGUE</v>
          </cell>
          <cell r="E37" t="str">
            <v>H</v>
          </cell>
          <cell r="F37" t="str">
            <v>LOST</v>
          </cell>
          <cell r="G37">
            <v>2</v>
          </cell>
          <cell r="H37">
            <v>3</v>
          </cell>
          <cell r="I37" t="str">
            <v>BOND</v>
          </cell>
          <cell r="J37" t="str">
            <v>COLLARD D</v>
          </cell>
        </row>
        <row r="38">
          <cell r="B38" t="str">
            <v>Res XI</v>
          </cell>
        </row>
        <row r="39">
          <cell r="B39" t="str">
            <v>DATE</v>
          </cell>
          <cell r="C39" t="str">
            <v>OPPOSITION</v>
          </cell>
          <cell r="D39" t="str">
            <v>COMPETITION</v>
          </cell>
          <cell r="E39" t="str">
            <v>VENUE</v>
          </cell>
          <cell r="F39" t="str">
            <v>RESULT</v>
          </cell>
          <cell r="G39" t="str">
            <v>F</v>
          </cell>
          <cell r="H39" t="str">
            <v>A</v>
          </cell>
          <cell r="I39" t="str">
            <v>SCORERS</v>
          </cell>
        </row>
        <row r="40">
          <cell r="A40" t="str">
            <v>Res XI</v>
          </cell>
          <cell r="B40">
            <v>27279</v>
          </cell>
          <cell r="C40" t="str">
            <v>OLD ESTHAMEIANS</v>
          </cell>
          <cell r="D40" t="str">
            <v>FRIENDLY</v>
          </cell>
          <cell r="E40" t="str">
            <v>H</v>
          </cell>
          <cell r="F40" t="str">
            <v>WON</v>
          </cell>
          <cell r="G40">
            <v>3</v>
          </cell>
          <cell r="H40">
            <v>0</v>
          </cell>
          <cell r="I40" t="str">
            <v>COOPER</v>
          </cell>
          <cell r="J40" t="str">
            <v>WOOD</v>
          </cell>
          <cell r="K40" t="str">
            <v>WOOD</v>
          </cell>
        </row>
        <row r="41">
          <cell r="A41" t="str">
            <v>Res XI</v>
          </cell>
          <cell r="B41">
            <v>27293</v>
          </cell>
          <cell r="C41" t="str">
            <v>OLD SALESIANS</v>
          </cell>
          <cell r="D41" t="str">
            <v>CUP</v>
          </cell>
          <cell r="E41" t="str">
            <v>H</v>
          </cell>
          <cell r="F41" t="str">
            <v>LOST</v>
          </cell>
          <cell r="G41">
            <v>1</v>
          </cell>
          <cell r="H41">
            <v>2</v>
          </cell>
          <cell r="I41" t="str">
            <v>COOPER</v>
          </cell>
        </row>
        <row r="42">
          <cell r="A42" t="str">
            <v>Res XI</v>
          </cell>
          <cell r="B42">
            <v>27300</v>
          </cell>
          <cell r="C42" t="str">
            <v>MIDLAND BANK</v>
          </cell>
          <cell r="D42" t="str">
            <v>LEAGUE</v>
          </cell>
          <cell r="E42" t="str">
            <v>A</v>
          </cell>
          <cell r="F42" t="str">
            <v>WON</v>
          </cell>
          <cell r="G42">
            <v>2</v>
          </cell>
          <cell r="H42">
            <v>1</v>
          </cell>
          <cell r="I42" t="str">
            <v>LEEN</v>
          </cell>
          <cell r="J42" t="str">
            <v>STARRS</v>
          </cell>
        </row>
        <row r="43">
          <cell r="A43" t="str">
            <v>Res XI</v>
          </cell>
          <cell r="B43">
            <v>27314</v>
          </cell>
          <cell r="C43" t="str">
            <v>OLD PARKONIANS</v>
          </cell>
          <cell r="D43" t="str">
            <v>LEAGUE</v>
          </cell>
          <cell r="E43" t="str">
            <v>H</v>
          </cell>
          <cell r="F43" t="str">
            <v>DREW</v>
          </cell>
          <cell r="G43">
            <v>1</v>
          </cell>
          <cell r="H43">
            <v>1</v>
          </cell>
          <cell r="I43" t="str">
            <v>BRAITHWAITE</v>
          </cell>
        </row>
        <row r="44">
          <cell r="A44" t="str">
            <v>Res XI</v>
          </cell>
          <cell r="B44">
            <v>27321</v>
          </cell>
          <cell r="C44" t="str">
            <v>NORSEMEN</v>
          </cell>
          <cell r="D44" t="str">
            <v>LEAGUE</v>
          </cell>
          <cell r="E44" t="str">
            <v>H</v>
          </cell>
          <cell r="F44" t="str">
            <v>WON</v>
          </cell>
          <cell r="G44">
            <v>2</v>
          </cell>
          <cell r="H44">
            <v>1</v>
          </cell>
          <cell r="I44" t="str">
            <v>PUCKLE</v>
          </cell>
          <cell r="J44" t="str">
            <v>STARRS</v>
          </cell>
        </row>
        <row r="45">
          <cell r="A45" t="str">
            <v>Res XI</v>
          </cell>
          <cell r="B45">
            <v>27328</v>
          </cell>
          <cell r="C45" t="str">
            <v>SOUTHGATE OLYMPIC</v>
          </cell>
          <cell r="D45" t="str">
            <v>LEAGUE</v>
          </cell>
          <cell r="E45" t="str">
            <v>A</v>
          </cell>
          <cell r="F45" t="str">
            <v>LOST</v>
          </cell>
          <cell r="G45">
            <v>1</v>
          </cell>
          <cell r="H45">
            <v>3</v>
          </cell>
          <cell r="I45" t="str">
            <v>MCGEE</v>
          </cell>
        </row>
        <row r="46">
          <cell r="A46" t="str">
            <v>Res XI</v>
          </cell>
          <cell r="B46">
            <v>27335</v>
          </cell>
          <cell r="C46" t="str">
            <v>BROOMFIELD</v>
          </cell>
          <cell r="D46" t="str">
            <v>LEAGUE</v>
          </cell>
          <cell r="E46" t="str">
            <v>H</v>
          </cell>
          <cell r="F46" t="str">
            <v>DREW</v>
          </cell>
          <cell r="G46">
            <v>1</v>
          </cell>
          <cell r="H46">
            <v>1</v>
          </cell>
          <cell r="I46" t="str">
            <v>COOPER</v>
          </cell>
        </row>
        <row r="47">
          <cell r="A47" t="str">
            <v>Res XI</v>
          </cell>
          <cell r="B47">
            <v>27342</v>
          </cell>
          <cell r="C47" t="str">
            <v>BARCLAYS BANK</v>
          </cell>
          <cell r="D47" t="str">
            <v>LEAGUE</v>
          </cell>
          <cell r="E47" t="str">
            <v>A</v>
          </cell>
          <cell r="F47" t="str">
            <v>WON</v>
          </cell>
          <cell r="G47">
            <v>2</v>
          </cell>
          <cell r="H47">
            <v>1</v>
          </cell>
          <cell r="I47" t="str">
            <v>WILLIAMS P</v>
          </cell>
          <cell r="J47" t="str">
            <v>MCLAY</v>
          </cell>
        </row>
        <row r="48">
          <cell r="A48" t="str">
            <v>Res XI</v>
          </cell>
          <cell r="B48">
            <v>27349</v>
          </cell>
          <cell r="C48" t="str">
            <v>WEST WICKHAM</v>
          </cell>
          <cell r="D48" t="str">
            <v>LEAGUE</v>
          </cell>
          <cell r="E48" t="str">
            <v>H</v>
          </cell>
          <cell r="F48" t="str">
            <v>WON</v>
          </cell>
          <cell r="G48">
            <v>3</v>
          </cell>
          <cell r="H48">
            <v>1</v>
          </cell>
          <cell r="I48" t="str">
            <v>SMART</v>
          </cell>
          <cell r="J48" t="str">
            <v>WILLIAMS P</v>
          </cell>
          <cell r="K48" t="str">
            <v>WILLIAMS P</v>
          </cell>
        </row>
        <row r="49">
          <cell r="A49" t="str">
            <v>Res XI</v>
          </cell>
          <cell r="B49">
            <v>27363</v>
          </cell>
          <cell r="C49" t="str">
            <v>STANDARD BANK</v>
          </cell>
          <cell r="D49" t="str">
            <v>CUP</v>
          </cell>
          <cell r="E49" t="str">
            <v>A</v>
          </cell>
          <cell r="F49" t="str">
            <v>WON</v>
          </cell>
          <cell r="G49">
            <v>5</v>
          </cell>
          <cell r="H49">
            <v>1</v>
          </cell>
          <cell r="I49" t="str">
            <v>COLLARD D</v>
          </cell>
          <cell r="J49" t="str">
            <v>COLLARD D</v>
          </cell>
          <cell r="K49" t="str">
            <v>COOPER</v>
          </cell>
          <cell r="L49" t="str">
            <v>MCLAY</v>
          </cell>
          <cell r="M49" t="str">
            <v>BRAITHWAITE</v>
          </cell>
        </row>
        <row r="50">
          <cell r="A50" t="str">
            <v>Res XI</v>
          </cell>
          <cell r="B50">
            <v>27370</v>
          </cell>
          <cell r="C50" t="str">
            <v>CATFORD WANDERERS</v>
          </cell>
          <cell r="D50" t="str">
            <v>LEAGUE</v>
          </cell>
          <cell r="E50" t="str">
            <v>A</v>
          </cell>
          <cell r="F50" t="str">
            <v>LOST</v>
          </cell>
          <cell r="G50">
            <v>1</v>
          </cell>
          <cell r="H50">
            <v>3</v>
          </cell>
          <cell r="I50" t="str">
            <v>COLLARD D</v>
          </cell>
        </row>
        <row r="51">
          <cell r="A51" t="str">
            <v>Res XI</v>
          </cell>
          <cell r="B51">
            <v>27377</v>
          </cell>
          <cell r="C51" t="str">
            <v>CIVIL SERVICE</v>
          </cell>
          <cell r="D51" t="str">
            <v>LEAGUE</v>
          </cell>
          <cell r="E51" t="str">
            <v>H</v>
          </cell>
          <cell r="F51" t="str">
            <v>WON</v>
          </cell>
          <cell r="G51">
            <v>6</v>
          </cell>
          <cell r="H51">
            <v>2</v>
          </cell>
          <cell r="I51" t="str">
            <v>BRAITHWAITE</v>
          </cell>
          <cell r="J51" t="str">
            <v>COLLARD D</v>
          </cell>
          <cell r="K51" t="str">
            <v>COOPER</v>
          </cell>
          <cell r="L51" t="str">
            <v>LEEN</v>
          </cell>
          <cell r="M51" t="str">
            <v>STARRS</v>
          </cell>
          <cell r="N51" t="str">
            <v>STARRS</v>
          </cell>
        </row>
        <row r="52">
          <cell r="A52" t="str">
            <v>Res XI</v>
          </cell>
          <cell r="B52">
            <v>27384</v>
          </cell>
          <cell r="C52" t="str">
            <v>OLD STATIONERS</v>
          </cell>
          <cell r="D52" t="str">
            <v>LEAGUE</v>
          </cell>
          <cell r="E52" t="str">
            <v>A</v>
          </cell>
          <cell r="F52" t="str">
            <v>WON</v>
          </cell>
          <cell r="G52">
            <v>3</v>
          </cell>
          <cell r="H52">
            <v>1</v>
          </cell>
          <cell r="I52" t="str">
            <v>WILLIAMS P</v>
          </cell>
          <cell r="J52" t="str">
            <v>WILLIAMS P</v>
          </cell>
          <cell r="K52" t="str">
            <v>BRAITHWAITE</v>
          </cell>
        </row>
        <row r="53">
          <cell r="A53" t="str">
            <v>Res XI</v>
          </cell>
          <cell r="B53">
            <v>27398</v>
          </cell>
          <cell r="C53" t="str">
            <v>POLYTECHNIC</v>
          </cell>
          <cell r="D53" t="str">
            <v>CUP</v>
          </cell>
          <cell r="E53" t="str">
            <v>H</v>
          </cell>
          <cell r="F53" t="str">
            <v>WON</v>
          </cell>
          <cell r="G53">
            <v>3</v>
          </cell>
          <cell r="H53">
            <v>2</v>
          </cell>
          <cell r="I53" t="str">
            <v>COLLARD D</v>
          </cell>
          <cell r="J53" t="str">
            <v>BRAITHWAITE</v>
          </cell>
          <cell r="K53" t="str">
            <v>COOPER</v>
          </cell>
        </row>
        <row r="54">
          <cell r="A54" t="str">
            <v>Res XI</v>
          </cell>
          <cell r="B54">
            <v>27405</v>
          </cell>
          <cell r="C54" t="str">
            <v>MIDLAND BANK</v>
          </cell>
          <cell r="D54" t="str">
            <v>LEAGUE</v>
          </cell>
          <cell r="E54" t="str">
            <v>H</v>
          </cell>
          <cell r="F54" t="str">
            <v>WON</v>
          </cell>
          <cell r="G54">
            <v>2</v>
          </cell>
          <cell r="H54">
            <v>0</v>
          </cell>
          <cell r="I54" t="str">
            <v>COLLARD D</v>
          </cell>
          <cell r="J54" t="str">
            <v>OG</v>
          </cell>
        </row>
        <row r="55">
          <cell r="A55" t="str">
            <v>Res XI</v>
          </cell>
          <cell r="B55">
            <v>27433</v>
          </cell>
          <cell r="C55" t="str">
            <v>SOUTHGATE OLYMPIC</v>
          </cell>
          <cell r="D55" t="str">
            <v>LEAGUE</v>
          </cell>
          <cell r="E55" t="str">
            <v>H</v>
          </cell>
          <cell r="F55" t="str">
            <v>DREW</v>
          </cell>
          <cell r="G55">
            <v>0</v>
          </cell>
          <cell r="H55">
            <v>0</v>
          </cell>
        </row>
        <row r="56">
          <cell r="A56" t="str">
            <v>Res XI</v>
          </cell>
          <cell r="B56">
            <v>27440</v>
          </cell>
          <cell r="C56" t="str">
            <v>WEST WICKHAM</v>
          </cell>
          <cell r="D56" t="str">
            <v>LEAGUE</v>
          </cell>
          <cell r="E56" t="str">
            <v>A</v>
          </cell>
          <cell r="F56" t="str">
            <v>WON</v>
          </cell>
          <cell r="G56">
            <v>2</v>
          </cell>
          <cell r="H56">
            <v>0</v>
          </cell>
          <cell r="I56" t="str">
            <v>STARRS</v>
          </cell>
          <cell r="J56" t="str">
            <v>MCLAY</v>
          </cell>
        </row>
        <row r="57">
          <cell r="A57" t="str">
            <v>Res XI</v>
          </cell>
          <cell r="B57">
            <v>27447</v>
          </cell>
          <cell r="C57" t="str">
            <v>BARCLAYS BANK</v>
          </cell>
          <cell r="D57" t="str">
            <v>LEAGUE</v>
          </cell>
          <cell r="E57" t="str">
            <v>H</v>
          </cell>
          <cell r="F57" t="str">
            <v>LOST</v>
          </cell>
          <cell r="G57">
            <v>1</v>
          </cell>
          <cell r="H57">
            <v>3</v>
          </cell>
          <cell r="I57" t="str">
            <v>LEEN</v>
          </cell>
        </row>
        <row r="58">
          <cell r="A58" t="str">
            <v>Res XI</v>
          </cell>
          <cell r="B58">
            <v>27454</v>
          </cell>
          <cell r="C58" t="str">
            <v>BROOMFIELD</v>
          </cell>
          <cell r="D58" t="str">
            <v>LEAGUE</v>
          </cell>
          <cell r="E58" t="str">
            <v>A</v>
          </cell>
          <cell r="F58" t="str">
            <v>DREW</v>
          </cell>
          <cell r="G58">
            <v>1</v>
          </cell>
          <cell r="H58">
            <v>1</v>
          </cell>
          <cell r="I58" t="str">
            <v>WILLIAMS P</v>
          </cell>
        </row>
        <row r="59">
          <cell r="A59" t="str">
            <v>Res XI</v>
          </cell>
          <cell r="B59">
            <v>27461</v>
          </cell>
          <cell r="C59" t="str">
            <v>CATFORD WANDERERS</v>
          </cell>
          <cell r="D59" t="str">
            <v>LEAGUE</v>
          </cell>
          <cell r="E59" t="str">
            <v>H</v>
          </cell>
          <cell r="F59" t="str">
            <v>WON</v>
          </cell>
          <cell r="G59">
            <v>2</v>
          </cell>
          <cell r="H59">
            <v>1</v>
          </cell>
          <cell r="I59" t="str">
            <v>WILLIAMS P</v>
          </cell>
          <cell r="J59" t="str">
            <v>WILLIAMS P</v>
          </cell>
        </row>
        <row r="60">
          <cell r="A60" t="str">
            <v>Res XI</v>
          </cell>
          <cell r="B60">
            <v>27468</v>
          </cell>
          <cell r="C60" t="str">
            <v>CIVIL SERVICE</v>
          </cell>
          <cell r="D60" t="str">
            <v>LEAGUE</v>
          </cell>
          <cell r="E60" t="str">
            <v>A</v>
          </cell>
          <cell r="F60" t="str">
            <v>WON</v>
          </cell>
          <cell r="G60">
            <v>3</v>
          </cell>
          <cell r="H60">
            <v>1</v>
          </cell>
          <cell r="I60" t="str">
            <v>BRAITHWAITE</v>
          </cell>
          <cell r="J60" t="str">
            <v>CROSS</v>
          </cell>
          <cell r="K60" t="str">
            <v>JEFFRIES</v>
          </cell>
        </row>
        <row r="61">
          <cell r="A61" t="str">
            <v>Res XI</v>
          </cell>
          <cell r="B61">
            <v>27475</v>
          </cell>
          <cell r="C61" t="str">
            <v>OLD STATIONERS</v>
          </cell>
          <cell r="D61" t="str">
            <v>LEAGUE</v>
          </cell>
          <cell r="E61" t="str">
            <v>H</v>
          </cell>
          <cell r="F61" t="str">
            <v>WON</v>
          </cell>
          <cell r="G61">
            <v>2</v>
          </cell>
          <cell r="H61">
            <v>1</v>
          </cell>
          <cell r="I61" t="str">
            <v>LEEN</v>
          </cell>
          <cell r="J61" t="str">
            <v>BRAITHWAITE</v>
          </cell>
        </row>
        <row r="62">
          <cell r="A62" t="str">
            <v>Res XI</v>
          </cell>
          <cell r="B62">
            <v>27486</v>
          </cell>
          <cell r="C62" t="str">
            <v>WINCHMORE HILL</v>
          </cell>
          <cell r="D62" t="str">
            <v>LEAGUE</v>
          </cell>
          <cell r="E62" t="str">
            <v>A</v>
          </cell>
          <cell r="F62" t="str">
            <v>WON</v>
          </cell>
          <cell r="G62">
            <v>4</v>
          </cell>
          <cell r="H62">
            <v>1</v>
          </cell>
          <cell r="I62" t="str">
            <v>BOND</v>
          </cell>
          <cell r="J62" t="str">
            <v>COOPER</v>
          </cell>
          <cell r="K62" t="str">
            <v>STARRS</v>
          </cell>
          <cell r="L62" t="str">
            <v>BRADFORD</v>
          </cell>
        </row>
        <row r="63">
          <cell r="A63" t="str">
            <v>Res XI</v>
          </cell>
          <cell r="B63">
            <v>27493</v>
          </cell>
          <cell r="C63" t="str">
            <v>OLD PARKONIANS</v>
          </cell>
          <cell r="D63" t="str">
            <v>LEAGUE</v>
          </cell>
          <cell r="E63" t="str">
            <v>A</v>
          </cell>
          <cell r="F63" t="str">
            <v>LOST</v>
          </cell>
          <cell r="G63">
            <v>1</v>
          </cell>
          <cell r="H63">
            <v>3</v>
          </cell>
          <cell r="I63" t="str">
            <v>WELLS</v>
          </cell>
        </row>
        <row r="64">
          <cell r="A64" t="str">
            <v>Res XI</v>
          </cell>
          <cell r="B64">
            <v>27507</v>
          </cell>
          <cell r="C64" t="str">
            <v>NORSEMEN</v>
          </cell>
          <cell r="D64" t="str">
            <v>LEAGUE</v>
          </cell>
          <cell r="E64" t="str">
            <v>A</v>
          </cell>
          <cell r="F64" t="str">
            <v>WON</v>
          </cell>
          <cell r="G64">
            <v>3</v>
          </cell>
          <cell r="H64">
            <v>1</v>
          </cell>
          <cell r="I64" t="str">
            <v>STARRS</v>
          </cell>
          <cell r="J64" t="str">
            <v>BRADFORD</v>
          </cell>
          <cell r="K64" t="str">
            <v>WILLIAMS P</v>
          </cell>
        </row>
        <row r="65">
          <cell r="A65" t="str">
            <v>Res XI</v>
          </cell>
          <cell r="B65">
            <v>27514</v>
          </cell>
          <cell r="C65" t="str">
            <v>WINCHMORE HILL</v>
          </cell>
          <cell r="D65" t="str">
            <v>LEAGUE</v>
          </cell>
          <cell r="E65" t="str">
            <v>H</v>
          </cell>
          <cell r="F65" t="str">
            <v>LOST</v>
          </cell>
          <cell r="G65">
            <v>0</v>
          </cell>
          <cell r="H65">
            <v>1</v>
          </cell>
        </row>
        <row r="66">
          <cell r="B66" t="str">
            <v>3A XI</v>
          </cell>
        </row>
        <row r="67">
          <cell r="B67" t="str">
            <v>DATE</v>
          </cell>
          <cell r="C67" t="str">
            <v>OPPOSITION</v>
          </cell>
          <cell r="D67" t="str">
            <v>COMPETITION</v>
          </cell>
          <cell r="E67" t="str">
            <v>VENUE</v>
          </cell>
          <cell r="F67" t="str">
            <v>RESULT</v>
          </cell>
          <cell r="G67" t="str">
            <v>F</v>
          </cell>
          <cell r="H67" t="str">
            <v>A</v>
          </cell>
          <cell r="I67" t="str">
            <v>SCORERS</v>
          </cell>
        </row>
        <row r="68">
          <cell r="A68" t="str">
            <v>3A XI</v>
          </cell>
          <cell r="B68">
            <v>27289</v>
          </cell>
          <cell r="C68" t="str">
            <v>WEST WICKHAM</v>
          </cell>
          <cell r="D68" t="str">
            <v>FRIENDLY</v>
          </cell>
          <cell r="E68" t="str">
            <v>H</v>
          </cell>
          <cell r="F68" t="str">
            <v>WON</v>
          </cell>
          <cell r="G68">
            <v>4</v>
          </cell>
          <cell r="H68">
            <v>1</v>
          </cell>
          <cell r="I68" t="str">
            <v>HALLETT</v>
          </cell>
          <cell r="J68" t="str">
            <v>HALLETT</v>
          </cell>
          <cell r="K68" t="str">
            <v>HORAN</v>
          </cell>
          <cell r="L68" t="str">
            <v>JONES R</v>
          </cell>
        </row>
        <row r="69">
          <cell r="A69" t="str">
            <v>3A XI</v>
          </cell>
          <cell r="B69">
            <v>27293</v>
          </cell>
          <cell r="C69" t="str">
            <v>PITSHANGER DYNAMO</v>
          </cell>
          <cell r="D69" t="str">
            <v>FRIENDLY</v>
          </cell>
          <cell r="E69" t="str">
            <v>H</v>
          </cell>
          <cell r="F69" t="str">
            <v>LOST</v>
          </cell>
          <cell r="G69">
            <v>0</v>
          </cell>
          <cell r="H69">
            <v>2</v>
          </cell>
        </row>
        <row r="70">
          <cell r="A70" t="str">
            <v>3A XI</v>
          </cell>
          <cell r="B70">
            <v>27300</v>
          </cell>
          <cell r="C70" t="str">
            <v>MIDLAND BANK</v>
          </cell>
          <cell r="D70" t="str">
            <v>LEAGUE</v>
          </cell>
          <cell r="E70" t="str">
            <v>H</v>
          </cell>
          <cell r="F70" t="str">
            <v>LOST</v>
          </cell>
          <cell r="G70">
            <v>0</v>
          </cell>
          <cell r="H70">
            <v>2</v>
          </cell>
        </row>
        <row r="71">
          <cell r="A71" t="str">
            <v>3A XI</v>
          </cell>
          <cell r="B71">
            <v>27307</v>
          </cell>
          <cell r="C71" t="str">
            <v>NORSEMEN</v>
          </cell>
          <cell r="D71" t="str">
            <v>LEAGUE</v>
          </cell>
          <cell r="E71" t="str">
            <v>H</v>
          </cell>
          <cell r="F71" t="str">
            <v>WON</v>
          </cell>
          <cell r="G71">
            <v>3</v>
          </cell>
          <cell r="H71">
            <v>1</v>
          </cell>
          <cell r="I71" t="str">
            <v>GRAY</v>
          </cell>
          <cell r="J71" t="str">
            <v>OG</v>
          </cell>
          <cell r="K71" t="str">
            <v>KENNETT</v>
          </cell>
        </row>
        <row r="72">
          <cell r="A72" t="str">
            <v>3A XI</v>
          </cell>
          <cell r="B72">
            <v>27314</v>
          </cell>
          <cell r="C72" t="str">
            <v>OLD MONOVIANS</v>
          </cell>
          <cell r="D72" t="str">
            <v>CUP</v>
          </cell>
          <cell r="E72" t="str">
            <v>A</v>
          </cell>
          <cell r="F72" t="str">
            <v>LOST</v>
          </cell>
          <cell r="G72">
            <v>3</v>
          </cell>
          <cell r="H72">
            <v>5</v>
          </cell>
          <cell r="I72" t="str">
            <v>BROWN S</v>
          </cell>
          <cell r="J72" t="str">
            <v>JONES R</v>
          </cell>
          <cell r="K72" t="str">
            <v>NEWDICK</v>
          </cell>
        </row>
        <row r="73">
          <cell r="A73" t="str">
            <v>3A XI</v>
          </cell>
          <cell r="B73">
            <v>27321</v>
          </cell>
          <cell r="C73" t="str">
            <v>OLD PARKONIANS</v>
          </cell>
          <cell r="D73" t="str">
            <v>LEAGUE</v>
          </cell>
          <cell r="E73" t="str">
            <v>H</v>
          </cell>
          <cell r="F73" t="str">
            <v>WON</v>
          </cell>
          <cell r="G73">
            <v>3</v>
          </cell>
          <cell r="H73">
            <v>1</v>
          </cell>
          <cell r="I73" t="str">
            <v>BROWN S</v>
          </cell>
          <cell r="J73" t="str">
            <v>BROWN S</v>
          </cell>
          <cell r="K73" t="str">
            <v>BROWN S</v>
          </cell>
        </row>
        <row r="74">
          <cell r="A74" t="str">
            <v>3A XI</v>
          </cell>
          <cell r="B74">
            <v>27328</v>
          </cell>
          <cell r="C74" t="str">
            <v>BARCLAYS BANK</v>
          </cell>
          <cell r="D74" t="str">
            <v>LEAGUE</v>
          </cell>
          <cell r="E74" t="str">
            <v>H</v>
          </cell>
          <cell r="F74" t="str">
            <v>LOST</v>
          </cell>
          <cell r="G74">
            <v>1</v>
          </cell>
          <cell r="H74">
            <v>5</v>
          </cell>
          <cell r="I74" t="str">
            <v>VEIT</v>
          </cell>
        </row>
        <row r="75">
          <cell r="A75" t="str">
            <v>3A XI</v>
          </cell>
          <cell r="B75">
            <v>27335</v>
          </cell>
          <cell r="C75" t="str">
            <v>BROOMFIELD</v>
          </cell>
          <cell r="D75" t="str">
            <v>LEAGUE</v>
          </cell>
          <cell r="E75" t="str">
            <v>H</v>
          </cell>
          <cell r="F75" t="str">
            <v>WON</v>
          </cell>
          <cell r="G75">
            <v>3</v>
          </cell>
          <cell r="H75">
            <v>2</v>
          </cell>
          <cell r="I75" t="str">
            <v>NEWDICK</v>
          </cell>
          <cell r="J75" t="str">
            <v>NEWDICK</v>
          </cell>
          <cell r="K75" t="str">
            <v>EATON</v>
          </cell>
        </row>
        <row r="76">
          <cell r="A76" t="str">
            <v>3A XI</v>
          </cell>
          <cell r="B76">
            <v>27342</v>
          </cell>
          <cell r="C76" t="str">
            <v>JOHN FISHER OLD BOYS</v>
          </cell>
          <cell r="D76" t="str">
            <v>FRIENDLY</v>
          </cell>
          <cell r="E76" t="str">
            <v>H</v>
          </cell>
          <cell r="F76" t="str">
            <v>WON</v>
          </cell>
          <cell r="G76">
            <v>4</v>
          </cell>
          <cell r="H76">
            <v>0</v>
          </cell>
          <cell r="I76" t="str">
            <v>JONES H</v>
          </cell>
          <cell r="J76" t="str">
            <v>JONES H</v>
          </cell>
          <cell r="K76" t="str">
            <v>NEWDICK</v>
          </cell>
          <cell r="L76" t="str">
            <v>DREWERY</v>
          </cell>
        </row>
        <row r="77">
          <cell r="A77" t="str">
            <v>3A XI</v>
          </cell>
          <cell r="B77">
            <v>27349</v>
          </cell>
          <cell r="C77" t="str">
            <v>ALLEYN OLD BOYS</v>
          </cell>
          <cell r="D77" t="str">
            <v>LEAGUE</v>
          </cell>
          <cell r="E77" t="str">
            <v>H</v>
          </cell>
          <cell r="F77" t="str">
            <v>LOST</v>
          </cell>
          <cell r="G77">
            <v>1</v>
          </cell>
          <cell r="H77">
            <v>4</v>
          </cell>
          <cell r="I77" t="str">
            <v>JONES H</v>
          </cell>
        </row>
        <row r="78">
          <cell r="A78" t="str">
            <v>3A XI</v>
          </cell>
          <cell r="B78">
            <v>27363</v>
          </cell>
          <cell r="C78" t="str">
            <v>BROOMFIELD</v>
          </cell>
          <cell r="D78" t="str">
            <v>LEAGUE</v>
          </cell>
          <cell r="E78" t="str">
            <v>A</v>
          </cell>
          <cell r="F78" t="str">
            <v>WON</v>
          </cell>
          <cell r="G78">
            <v>3</v>
          </cell>
          <cell r="H78">
            <v>1</v>
          </cell>
          <cell r="I78" t="str">
            <v>KENNETT</v>
          </cell>
          <cell r="J78" t="str">
            <v>BROWN S</v>
          </cell>
          <cell r="K78" t="str">
            <v>BENWELL</v>
          </cell>
        </row>
        <row r="79">
          <cell r="A79" t="str">
            <v>3A XI</v>
          </cell>
          <cell r="B79">
            <v>27370</v>
          </cell>
          <cell r="C79" t="str">
            <v>CARSHALTON</v>
          </cell>
          <cell r="D79" t="str">
            <v>LEAGUE</v>
          </cell>
          <cell r="E79" t="str">
            <v>A</v>
          </cell>
          <cell r="F79" t="str">
            <v>LOST</v>
          </cell>
          <cell r="G79">
            <v>0</v>
          </cell>
          <cell r="H79">
            <v>1</v>
          </cell>
        </row>
        <row r="80">
          <cell r="A80" t="str">
            <v>3A XI</v>
          </cell>
          <cell r="B80">
            <v>27377</v>
          </cell>
          <cell r="C80" t="str">
            <v>CIVIL SERVICE</v>
          </cell>
          <cell r="D80" t="str">
            <v>LEAGUE</v>
          </cell>
          <cell r="E80" t="str">
            <v>A</v>
          </cell>
          <cell r="F80" t="str">
            <v>LOST</v>
          </cell>
          <cell r="G80">
            <v>2</v>
          </cell>
          <cell r="H80">
            <v>4</v>
          </cell>
          <cell r="I80" t="str">
            <v>BROWN S</v>
          </cell>
          <cell r="J80" t="str">
            <v>HUGHES J</v>
          </cell>
        </row>
        <row r="81">
          <cell r="A81" t="str">
            <v>3A XI</v>
          </cell>
          <cell r="B81">
            <v>27384</v>
          </cell>
          <cell r="C81" t="str">
            <v>KEW ASSOCIATION</v>
          </cell>
          <cell r="D81" t="str">
            <v>LEAGUE</v>
          </cell>
          <cell r="E81" t="str">
            <v>H</v>
          </cell>
          <cell r="F81" t="str">
            <v>WON</v>
          </cell>
          <cell r="G81">
            <v>4</v>
          </cell>
          <cell r="H81">
            <v>2</v>
          </cell>
          <cell r="I81" t="str">
            <v>JONES H</v>
          </cell>
          <cell r="J81" t="str">
            <v>BROWN S</v>
          </cell>
          <cell r="K81" t="str">
            <v>HUGHES J</v>
          </cell>
          <cell r="L81" t="str">
            <v>ROLES</v>
          </cell>
        </row>
        <row r="82">
          <cell r="A82" t="str">
            <v>3A XI</v>
          </cell>
          <cell r="B82">
            <v>27391</v>
          </cell>
          <cell r="C82" t="str">
            <v>ALLEYN OLD BOYS</v>
          </cell>
          <cell r="D82" t="str">
            <v>LEAGUE</v>
          </cell>
          <cell r="E82" t="str">
            <v>A</v>
          </cell>
          <cell r="F82" t="str">
            <v>LOST</v>
          </cell>
          <cell r="G82">
            <v>2</v>
          </cell>
          <cell r="H82">
            <v>4</v>
          </cell>
          <cell r="I82" t="str">
            <v>NEWDICK</v>
          </cell>
          <cell r="J82" t="str">
            <v>JONES R</v>
          </cell>
        </row>
        <row r="83">
          <cell r="A83" t="str">
            <v>3A XI</v>
          </cell>
          <cell r="B83">
            <v>27398</v>
          </cell>
          <cell r="C83" t="str">
            <v>CATFORD WANDERERS</v>
          </cell>
          <cell r="D83" t="str">
            <v>LEAGUE</v>
          </cell>
          <cell r="E83" t="str">
            <v>A</v>
          </cell>
          <cell r="F83" t="str">
            <v>LOST</v>
          </cell>
          <cell r="G83">
            <v>0</v>
          </cell>
          <cell r="H83">
            <v>5</v>
          </cell>
        </row>
        <row r="84">
          <cell r="A84" t="str">
            <v>3A XI</v>
          </cell>
          <cell r="B84">
            <v>27405</v>
          </cell>
          <cell r="C84" t="str">
            <v>KEW ASSOCIATION</v>
          </cell>
          <cell r="D84" t="str">
            <v>LEAGUE</v>
          </cell>
          <cell r="E84" t="str">
            <v>A</v>
          </cell>
          <cell r="F84" t="str">
            <v>LOST</v>
          </cell>
          <cell r="G84">
            <v>1</v>
          </cell>
          <cell r="H84">
            <v>3</v>
          </cell>
          <cell r="I84" t="str">
            <v>NEWDICK</v>
          </cell>
        </row>
        <row r="85">
          <cell r="A85" t="str">
            <v>3A XI</v>
          </cell>
          <cell r="B85">
            <v>27412</v>
          </cell>
          <cell r="C85" t="str">
            <v>CUACO</v>
          </cell>
          <cell r="D85" t="str">
            <v>FRIENDLY</v>
          </cell>
          <cell r="E85" t="str">
            <v>H</v>
          </cell>
          <cell r="F85" t="str">
            <v>WON</v>
          </cell>
          <cell r="G85">
            <v>4</v>
          </cell>
          <cell r="H85">
            <v>3</v>
          </cell>
          <cell r="I85" t="str">
            <v>HUGHES J</v>
          </cell>
          <cell r="J85" t="str">
            <v>NEWDICK</v>
          </cell>
          <cell r="K85" t="str">
            <v>NEWDICK</v>
          </cell>
          <cell r="L85" t="str">
            <v>HUGHES J</v>
          </cell>
        </row>
        <row r="86">
          <cell r="A86" t="str">
            <v>3A XI</v>
          </cell>
          <cell r="B86">
            <v>27433</v>
          </cell>
          <cell r="C86" t="str">
            <v>CATFORD WANDERERS</v>
          </cell>
          <cell r="D86" t="str">
            <v>LEAGUE</v>
          </cell>
          <cell r="E86" t="str">
            <v>H</v>
          </cell>
          <cell r="F86" t="str">
            <v>LOST</v>
          </cell>
          <cell r="G86">
            <v>1</v>
          </cell>
          <cell r="H86">
            <v>6</v>
          </cell>
          <cell r="I86" t="str">
            <v>NEWDICK</v>
          </cell>
        </row>
        <row r="87">
          <cell r="A87" t="str">
            <v>3A XI</v>
          </cell>
          <cell r="B87">
            <v>27447</v>
          </cell>
          <cell r="C87" t="str">
            <v>BARCLAYS BANK</v>
          </cell>
          <cell r="D87" t="str">
            <v>LEAGUE</v>
          </cell>
          <cell r="E87" t="str">
            <v>A</v>
          </cell>
          <cell r="F87" t="str">
            <v>DREW</v>
          </cell>
          <cell r="G87">
            <v>2</v>
          </cell>
          <cell r="H87">
            <v>2</v>
          </cell>
          <cell r="I87" t="str">
            <v>NEWDICK</v>
          </cell>
          <cell r="J87" t="str">
            <v>HUGHES J</v>
          </cell>
        </row>
        <row r="88">
          <cell r="A88" t="str">
            <v>3A XI</v>
          </cell>
          <cell r="B88">
            <v>27454</v>
          </cell>
          <cell r="C88" t="str">
            <v>SOUTHGATE OLYMPIC</v>
          </cell>
          <cell r="D88" t="str">
            <v>LEAGUE</v>
          </cell>
          <cell r="E88" t="str">
            <v>A</v>
          </cell>
          <cell r="F88" t="str">
            <v>LOST</v>
          </cell>
          <cell r="G88">
            <v>1</v>
          </cell>
          <cell r="H88">
            <v>4</v>
          </cell>
          <cell r="I88" t="str">
            <v>NEWDICK</v>
          </cell>
        </row>
        <row r="89">
          <cell r="A89" t="str">
            <v>3A XI</v>
          </cell>
          <cell r="B89">
            <v>27461</v>
          </cell>
          <cell r="C89" t="str">
            <v>NORSEMEN</v>
          </cell>
          <cell r="D89" t="str">
            <v>LEAGUE</v>
          </cell>
          <cell r="E89" t="str">
            <v>A</v>
          </cell>
          <cell r="F89" t="str">
            <v>LOST</v>
          </cell>
          <cell r="G89">
            <v>1</v>
          </cell>
          <cell r="H89">
            <v>4</v>
          </cell>
          <cell r="I89" t="str">
            <v>HUGHES J</v>
          </cell>
        </row>
        <row r="90">
          <cell r="A90" t="str">
            <v>3A XI</v>
          </cell>
          <cell r="B90">
            <v>27468</v>
          </cell>
          <cell r="C90" t="str">
            <v>CIVIL SERVICE</v>
          </cell>
          <cell r="D90" t="str">
            <v>LEAGUE</v>
          </cell>
          <cell r="E90" t="str">
            <v>H</v>
          </cell>
          <cell r="F90" t="str">
            <v>DREW</v>
          </cell>
          <cell r="G90">
            <v>2</v>
          </cell>
          <cell r="H90">
            <v>2</v>
          </cell>
          <cell r="I90" t="str">
            <v>KENNETT</v>
          </cell>
          <cell r="J90" t="str">
            <v>BEER</v>
          </cell>
        </row>
        <row r="91">
          <cell r="A91" t="str">
            <v>3A XI</v>
          </cell>
          <cell r="B91">
            <v>27471</v>
          </cell>
          <cell r="C91" t="str">
            <v>OLD PARKONIANS</v>
          </cell>
          <cell r="D91" t="str">
            <v>LEAGUE</v>
          </cell>
          <cell r="E91" t="str">
            <v>A</v>
          </cell>
          <cell r="F91" t="str">
            <v>LOST</v>
          </cell>
          <cell r="G91">
            <v>3</v>
          </cell>
          <cell r="H91">
            <v>4</v>
          </cell>
          <cell r="I91" t="str">
            <v>BROWN S</v>
          </cell>
          <cell r="J91" t="str">
            <v>BEER</v>
          </cell>
          <cell r="K91" t="str">
            <v>NEWDICK</v>
          </cell>
        </row>
        <row r="92">
          <cell r="A92" t="str">
            <v>3A XI</v>
          </cell>
          <cell r="B92">
            <v>27489</v>
          </cell>
          <cell r="C92" t="str">
            <v>SOUTHGATE OLYMPIC</v>
          </cell>
          <cell r="D92" t="str">
            <v>LEAGUE</v>
          </cell>
          <cell r="E92" t="str">
            <v>H</v>
          </cell>
          <cell r="F92" t="str">
            <v>LOST</v>
          </cell>
          <cell r="G92">
            <v>3</v>
          </cell>
          <cell r="H92">
            <v>4</v>
          </cell>
          <cell r="I92" t="str">
            <v>HUGHES M</v>
          </cell>
          <cell r="J92" t="str">
            <v>HUGHES J</v>
          </cell>
          <cell r="K92" t="str">
            <v>OG</v>
          </cell>
        </row>
        <row r="93">
          <cell r="A93" t="str">
            <v>3A XI</v>
          </cell>
          <cell r="B93">
            <v>27496</v>
          </cell>
          <cell r="C93" t="str">
            <v>CARSHALTON</v>
          </cell>
          <cell r="D93" t="str">
            <v>LEAGUE</v>
          </cell>
          <cell r="E93" t="str">
            <v>H</v>
          </cell>
          <cell r="F93" t="str">
            <v>LOST</v>
          </cell>
          <cell r="G93">
            <v>1</v>
          </cell>
          <cell r="H93">
            <v>2</v>
          </cell>
          <cell r="I93" t="str">
            <v>NEWDICK</v>
          </cell>
        </row>
        <row r="94">
          <cell r="A94" t="str">
            <v>3A XI</v>
          </cell>
          <cell r="B94">
            <v>27506</v>
          </cell>
          <cell r="C94" t="str">
            <v>MIDLAND BANK</v>
          </cell>
          <cell r="D94" t="str">
            <v>LEAGUE</v>
          </cell>
          <cell r="E94" t="str">
            <v>A</v>
          </cell>
          <cell r="F94" t="str">
            <v>LOST</v>
          </cell>
          <cell r="G94">
            <v>0</v>
          </cell>
          <cell r="H94">
            <v>3</v>
          </cell>
        </row>
        <row r="95">
          <cell r="B95" t="str">
            <v>4A XI</v>
          </cell>
        </row>
        <row r="96">
          <cell r="B96" t="str">
            <v>DATE</v>
          </cell>
          <cell r="C96" t="str">
            <v>OPPOSITION</v>
          </cell>
          <cell r="D96" t="str">
            <v>COMPETITION</v>
          </cell>
          <cell r="E96" t="str">
            <v>VENUE</v>
          </cell>
          <cell r="F96" t="str">
            <v>RESULT</v>
          </cell>
          <cell r="G96" t="str">
            <v>F</v>
          </cell>
          <cell r="H96" t="str">
            <v>A</v>
          </cell>
          <cell r="I96" t="str">
            <v>SCORERS</v>
          </cell>
        </row>
        <row r="97">
          <cell r="A97" t="str">
            <v>4A XI</v>
          </cell>
          <cell r="B97">
            <v>27300</v>
          </cell>
          <cell r="C97" t="str">
            <v>ALEXANDRA PARK</v>
          </cell>
          <cell r="D97" t="str">
            <v>LEAGUE</v>
          </cell>
          <cell r="E97" t="str">
            <v>H</v>
          </cell>
          <cell r="F97" t="str">
            <v>WON</v>
          </cell>
          <cell r="G97">
            <v>4</v>
          </cell>
          <cell r="H97">
            <v>0</v>
          </cell>
          <cell r="I97" t="str">
            <v>BARRINGER</v>
          </cell>
          <cell r="J97" t="str">
            <v>BARRINGER</v>
          </cell>
          <cell r="K97" t="str">
            <v>ROAKE</v>
          </cell>
          <cell r="L97" t="str">
            <v>BURGESS D</v>
          </cell>
        </row>
        <row r="98">
          <cell r="A98" t="str">
            <v>4A XI</v>
          </cell>
          <cell r="B98">
            <v>27307</v>
          </cell>
          <cell r="C98" t="str">
            <v>ALLEYN OLD BOYS</v>
          </cell>
          <cell r="D98" t="str">
            <v>LEAGUE</v>
          </cell>
          <cell r="E98" t="str">
            <v>H</v>
          </cell>
          <cell r="F98" t="str">
            <v>WON</v>
          </cell>
          <cell r="G98">
            <v>5</v>
          </cell>
          <cell r="H98">
            <v>2</v>
          </cell>
          <cell r="I98" t="str">
            <v>ROAKE</v>
          </cell>
          <cell r="J98" t="str">
            <v>ROAKE</v>
          </cell>
          <cell r="K98" t="str">
            <v>MCFAYDEN</v>
          </cell>
          <cell r="L98" t="str">
            <v>MCFAYDEN</v>
          </cell>
          <cell r="M98" t="str">
            <v>MILLEN</v>
          </cell>
        </row>
        <row r="99">
          <cell r="A99" t="str">
            <v>4A XI</v>
          </cell>
          <cell r="B99">
            <v>27314</v>
          </cell>
          <cell r="C99" t="str">
            <v>LLOYDS BANK</v>
          </cell>
          <cell r="D99" t="str">
            <v>LEAGUE</v>
          </cell>
          <cell r="E99" t="str">
            <v>A</v>
          </cell>
          <cell r="F99" t="str">
            <v>LOST</v>
          </cell>
          <cell r="G99">
            <v>0</v>
          </cell>
          <cell r="H99">
            <v>3</v>
          </cell>
        </row>
        <row r="100">
          <cell r="A100" t="str">
            <v>4A XI</v>
          </cell>
          <cell r="B100">
            <v>27321</v>
          </cell>
          <cell r="C100" t="str">
            <v>POLYTECHNIC</v>
          </cell>
          <cell r="D100" t="str">
            <v>CUP</v>
          </cell>
          <cell r="E100" t="str">
            <v>H</v>
          </cell>
          <cell r="F100" t="str">
            <v>LOST</v>
          </cell>
          <cell r="G100">
            <v>1</v>
          </cell>
          <cell r="H100">
            <v>9</v>
          </cell>
          <cell r="I100" t="str">
            <v>PECK</v>
          </cell>
        </row>
        <row r="101">
          <cell r="A101" t="str">
            <v>4A XI</v>
          </cell>
          <cell r="B101">
            <v>27328</v>
          </cell>
          <cell r="C101" t="str">
            <v>OLD PARKONIANS</v>
          </cell>
          <cell r="D101" t="str">
            <v>LEAGUE</v>
          </cell>
          <cell r="E101" t="str">
            <v>H</v>
          </cell>
          <cell r="F101" t="str">
            <v>LOST</v>
          </cell>
          <cell r="G101">
            <v>1</v>
          </cell>
          <cell r="H101">
            <v>2</v>
          </cell>
          <cell r="I101" t="str">
            <v>HUGHES J</v>
          </cell>
        </row>
        <row r="102">
          <cell r="A102" t="str">
            <v>4A XI</v>
          </cell>
          <cell r="B102">
            <v>27335</v>
          </cell>
          <cell r="C102" t="str">
            <v>SOUTH BANK POLYTECHNIC</v>
          </cell>
          <cell r="D102" t="str">
            <v>LEAGUE</v>
          </cell>
          <cell r="E102" t="str">
            <v>H</v>
          </cell>
          <cell r="F102" t="str">
            <v>DREW</v>
          </cell>
          <cell r="G102">
            <v>2</v>
          </cell>
          <cell r="H102">
            <v>2</v>
          </cell>
          <cell r="I102" t="str">
            <v>HALLETT</v>
          </cell>
          <cell r="J102" t="str">
            <v>BUTLER T</v>
          </cell>
        </row>
        <row r="103">
          <cell r="A103" t="str">
            <v>4A XI</v>
          </cell>
          <cell r="B103">
            <v>27342</v>
          </cell>
          <cell r="C103" t="str">
            <v>BARCLAYS BANK</v>
          </cell>
          <cell r="D103" t="str">
            <v>LEAGUE</v>
          </cell>
          <cell r="E103" t="str">
            <v>A</v>
          </cell>
          <cell r="F103" t="str">
            <v>LOST</v>
          </cell>
          <cell r="G103">
            <v>0</v>
          </cell>
          <cell r="H103">
            <v>2</v>
          </cell>
        </row>
        <row r="104">
          <cell r="A104" t="str">
            <v>4A XI</v>
          </cell>
          <cell r="B104">
            <v>27349</v>
          </cell>
          <cell r="C104" t="str">
            <v>ALLEYN OLD BOYS</v>
          </cell>
          <cell r="D104" t="str">
            <v>LEAGUE</v>
          </cell>
          <cell r="E104" t="str">
            <v>A</v>
          </cell>
          <cell r="F104" t="str">
            <v>WON</v>
          </cell>
          <cell r="G104">
            <v>3</v>
          </cell>
          <cell r="H104">
            <v>1</v>
          </cell>
          <cell r="I104" t="str">
            <v>WILLIAMS B</v>
          </cell>
          <cell r="J104" t="str">
            <v>WILLIAMS B</v>
          </cell>
          <cell r="K104" t="str">
            <v>COLLARD D</v>
          </cell>
        </row>
        <row r="105">
          <cell r="A105" t="str">
            <v>4A XI</v>
          </cell>
          <cell r="B105">
            <v>27363</v>
          </cell>
          <cell r="C105" t="str">
            <v>ALEXANDRA PARK</v>
          </cell>
          <cell r="D105" t="str">
            <v>LEAGUE</v>
          </cell>
          <cell r="E105" t="str">
            <v>A</v>
          </cell>
          <cell r="F105" t="str">
            <v>WON</v>
          </cell>
          <cell r="G105">
            <v>2</v>
          </cell>
          <cell r="H105">
            <v>0</v>
          </cell>
          <cell r="I105" t="str">
            <v>BUTLER</v>
          </cell>
          <cell r="J105" t="str">
            <v>BUTLER</v>
          </cell>
        </row>
        <row r="106">
          <cell r="A106" t="str">
            <v>4A XI</v>
          </cell>
          <cell r="B106">
            <v>27370</v>
          </cell>
          <cell r="C106" t="str">
            <v>SOUTHGATE OLYMPIC</v>
          </cell>
          <cell r="D106" t="str">
            <v>LEAGUE</v>
          </cell>
          <cell r="E106" t="str">
            <v>A</v>
          </cell>
          <cell r="F106" t="str">
            <v>LOST</v>
          </cell>
          <cell r="G106">
            <v>0</v>
          </cell>
          <cell r="H106">
            <v>4</v>
          </cell>
        </row>
        <row r="107">
          <cell r="A107" t="str">
            <v>4A XI</v>
          </cell>
          <cell r="B107">
            <v>27377</v>
          </cell>
          <cell r="C107" t="str">
            <v>BRENTHAM</v>
          </cell>
          <cell r="D107" t="str">
            <v>LEAGUE</v>
          </cell>
          <cell r="E107" t="str">
            <v>A</v>
          </cell>
          <cell r="F107" t="str">
            <v>DREW</v>
          </cell>
          <cell r="G107">
            <v>3</v>
          </cell>
          <cell r="H107">
            <v>3</v>
          </cell>
          <cell r="I107" t="str">
            <v>DEAVILLE</v>
          </cell>
          <cell r="J107" t="str">
            <v>SKIPP</v>
          </cell>
          <cell r="K107" t="str">
            <v>BALCOMBE</v>
          </cell>
        </row>
        <row r="108">
          <cell r="A108" t="str">
            <v>4A XI</v>
          </cell>
          <cell r="B108">
            <v>27384</v>
          </cell>
          <cell r="C108" t="str">
            <v>OLD STATIONERS</v>
          </cell>
          <cell r="D108" t="str">
            <v>LEAGUE</v>
          </cell>
          <cell r="E108" t="str">
            <v>A</v>
          </cell>
          <cell r="F108" t="str">
            <v>LOST</v>
          </cell>
          <cell r="G108">
            <v>1</v>
          </cell>
          <cell r="H108">
            <v>4</v>
          </cell>
          <cell r="I108" t="str">
            <v>SKIPP</v>
          </cell>
        </row>
        <row r="109">
          <cell r="A109" t="str">
            <v>4A XI</v>
          </cell>
          <cell r="B109">
            <v>27391</v>
          </cell>
          <cell r="C109" t="str">
            <v>LLOYDS BANK</v>
          </cell>
          <cell r="D109" t="str">
            <v>LEAGUE</v>
          </cell>
          <cell r="E109" t="str">
            <v>H</v>
          </cell>
          <cell r="F109" t="str">
            <v>LOST</v>
          </cell>
          <cell r="G109">
            <v>0</v>
          </cell>
          <cell r="H109">
            <v>1</v>
          </cell>
        </row>
        <row r="110">
          <cell r="A110" t="str">
            <v>4A XI</v>
          </cell>
          <cell r="B110">
            <v>27398</v>
          </cell>
          <cell r="C110" t="str">
            <v>THOMAS COOK</v>
          </cell>
          <cell r="D110" t="str">
            <v>FRIENDLY</v>
          </cell>
          <cell r="E110" t="str">
            <v>A</v>
          </cell>
          <cell r="F110" t="str">
            <v>WON</v>
          </cell>
          <cell r="G110">
            <v>5</v>
          </cell>
          <cell r="H110">
            <v>3</v>
          </cell>
          <cell r="I110" t="str">
            <v>DEAVILLE</v>
          </cell>
          <cell r="J110" t="str">
            <v>DEAVILLE</v>
          </cell>
          <cell r="K110" t="str">
            <v>DEAVILLE</v>
          </cell>
          <cell r="L110" t="str">
            <v>BEER</v>
          </cell>
          <cell r="M110" t="str">
            <v>OG</v>
          </cell>
        </row>
        <row r="111">
          <cell r="A111" t="str">
            <v>4A XI</v>
          </cell>
          <cell r="B111">
            <v>27405</v>
          </cell>
          <cell r="C111" t="str">
            <v>BARCLAYS BANK</v>
          </cell>
          <cell r="D111" t="str">
            <v>LEAGUE</v>
          </cell>
          <cell r="E111" t="str">
            <v>H</v>
          </cell>
          <cell r="F111" t="str">
            <v>WON</v>
          </cell>
          <cell r="G111">
            <v>2</v>
          </cell>
          <cell r="H111">
            <v>1</v>
          </cell>
          <cell r="I111" t="str">
            <v>FLATMAN</v>
          </cell>
          <cell r="J111" t="str">
            <v>HUTCHINGS</v>
          </cell>
        </row>
        <row r="112">
          <cell r="A112" t="str">
            <v>4A XI</v>
          </cell>
          <cell r="B112">
            <v>27412</v>
          </cell>
          <cell r="C112" t="str">
            <v>OLD BROMLEIANS</v>
          </cell>
          <cell r="D112" t="str">
            <v>LEAGUE</v>
          </cell>
          <cell r="E112" t="str">
            <v>A</v>
          </cell>
          <cell r="F112" t="str">
            <v>DREW</v>
          </cell>
          <cell r="G112">
            <v>1</v>
          </cell>
          <cell r="H112">
            <v>1</v>
          </cell>
          <cell r="I112" t="str">
            <v>SKIPP</v>
          </cell>
        </row>
        <row r="113">
          <cell r="A113" t="str">
            <v>4A XI</v>
          </cell>
          <cell r="B113">
            <v>27433</v>
          </cell>
          <cell r="C113" t="str">
            <v>BRENTHAM</v>
          </cell>
          <cell r="D113" t="str">
            <v>LEAGUE</v>
          </cell>
          <cell r="E113" t="str">
            <v>H</v>
          </cell>
          <cell r="F113" t="str">
            <v>WON</v>
          </cell>
          <cell r="G113">
            <v>3</v>
          </cell>
          <cell r="H113">
            <v>2</v>
          </cell>
          <cell r="I113" t="str">
            <v>HALLETT</v>
          </cell>
          <cell r="J113" t="str">
            <v>KING D</v>
          </cell>
          <cell r="K113" t="str">
            <v>SINGLETON</v>
          </cell>
        </row>
        <row r="114">
          <cell r="A114" t="str">
            <v>4A XI</v>
          </cell>
          <cell r="B114">
            <v>27447</v>
          </cell>
          <cell r="C114" t="str">
            <v>WINCHMORE HILL</v>
          </cell>
          <cell r="D114" t="str">
            <v>FRIENDLY</v>
          </cell>
          <cell r="E114" t="str">
            <v>H</v>
          </cell>
          <cell r="F114" t="str">
            <v>LOST</v>
          </cell>
          <cell r="G114">
            <v>0</v>
          </cell>
          <cell r="H114">
            <v>4</v>
          </cell>
        </row>
        <row r="115">
          <cell r="A115" t="str">
            <v>4A XI</v>
          </cell>
          <cell r="B115">
            <v>27454</v>
          </cell>
          <cell r="C115" t="str">
            <v>SOUTHGATE OLYMPIC</v>
          </cell>
          <cell r="D115" t="str">
            <v>LEAGUE</v>
          </cell>
          <cell r="E115" t="str">
            <v>H</v>
          </cell>
          <cell r="F115" t="str">
            <v>LOST</v>
          </cell>
          <cell r="G115">
            <v>0</v>
          </cell>
          <cell r="H115">
            <v>4</v>
          </cell>
        </row>
        <row r="116">
          <cell r="A116" t="str">
            <v>4A XI</v>
          </cell>
          <cell r="B116">
            <v>27461</v>
          </cell>
          <cell r="C116" t="str">
            <v>OLD BROMLEIANS</v>
          </cell>
          <cell r="D116" t="str">
            <v>LEAGUE</v>
          </cell>
          <cell r="E116" t="str">
            <v>H</v>
          </cell>
          <cell r="F116" t="str">
            <v>LOST</v>
          </cell>
          <cell r="G116">
            <v>2</v>
          </cell>
          <cell r="H116">
            <v>3</v>
          </cell>
          <cell r="I116" t="str">
            <v>POOLE</v>
          </cell>
          <cell r="J116" t="str">
            <v>BARBER</v>
          </cell>
        </row>
        <row r="117">
          <cell r="A117" t="str">
            <v>4A XI</v>
          </cell>
          <cell r="B117">
            <v>27475</v>
          </cell>
          <cell r="C117" t="str">
            <v>OLD STATIONERS</v>
          </cell>
          <cell r="D117" t="str">
            <v>LEAGUE</v>
          </cell>
          <cell r="E117" t="str">
            <v>H</v>
          </cell>
          <cell r="F117" t="str">
            <v>DREW</v>
          </cell>
          <cell r="G117">
            <v>1</v>
          </cell>
          <cell r="H117">
            <v>1</v>
          </cell>
          <cell r="I117" t="str">
            <v>HALLETT</v>
          </cell>
        </row>
        <row r="118">
          <cell r="A118" t="str">
            <v>4A XI</v>
          </cell>
          <cell r="B118">
            <v>27489</v>
          </cell>
          <cell r="C118" t="str">
            <v>OLD PARKONIANS</v>
          </cell>
          <cell r="D118" t="str">
            <v>LEAGUE</v>
          </cell>
          <cell r="E118" t="str">
            <v>A</v>
          </cell>
          <cell r="F118" t="str">
            <v>WON</v>
          </cell>
          <cell r="G118">
            <v>6</v>
          </cell>
          <cell r="H118">
            <v>2</v>
          </cell>
          <cell r="I118" t="str">
            <v xml:space="preserve">BUTLER </v>
          </cell>
          <cell r="J118" t="str">
            <v>BUTLER</v>
          </cell>
          <cell r="K118" t="str">
            <v>TAYLOR T</v>
          </cell>
          <cell r="L118" t="str">
            <v>BOND</v>
          </cell>
          <cell r="M118" t="str">
            <v>REEVES</v>
          </cell>
          <cell r="N118" t="str">
            <v>DEAVILLE</v>
          </cell>
        </row>
        <row r="119">
          <cell r="A119" t="str">
            <v>4A XI</v>
          </cell>
          <cell r="B119">
            <v>27514</v>
          </cell>
          <cell r="C119" t="str">
            <v>SOUTH BANK POLYTECHNIC</v>
          </cell>
          <cell r="D119" t="str">
            <v>LEAGUE</v>
          </cell>
          <cell r="E119" t="str">
            <v>A</v>
          </cell>
          <cell r="F119" t="str">
            <v>LOST</v>
          </cell>
          <cell r="G119">
            <v>1</v>
          </cell>
          <cell r="H119">
            <v>4</v>
          </cell>
          <cell r="I119" t="str">
            <v>BEER</v>
          </cell>
        </row>
        <row r="120">
          <cell r="B120" t="str">
            <v>5A XI</v>
          </cell>
        </row>
        <row r="121">
          <cell r="B121" t="str">
            <v>DATE</v>
          </cell>
          <cell r="C121" t="str">
            <v>OPPOSITION</v>
          </cell>
          <cell r="D121" t="str">
            <v>COMPETITION</v>
          </cell>
          <cell r="E121" t="str">
            <v>VENUE</v>
          </cell>
          <cell r="F121" t="str">
            <v>RESULT</v>
          </cell>
          <cell r="G121" t="str">
            <v>F</v>
          </cell>
          <cell r="H121" t="str">
            <v>A</v>
          </cell>
          <cell r="I121" t="str">
            <v>SCORERS</v>
          </cell>
        </row>
        <row r="122">
          <cell r="A122" t="str">
            <v>5A XI</v>
          </cell>
          <cell r="B122">
            <v>27300</v>
          </cell>
          <cell r="C122" t="str">
            <v>MIDLAND BANK</v>
          </cell>
          <cell r="D122" t="str">
            <v>LEAGUE</v>
          </cell>
          <cell r="E122" t="str">
            <v>A</v>
          </cell>
          <cell r="F122" t="str">
            <v>LOST</v>
          </cell>
          <cell r="G122">
            <v>3</v>
          </cell>
          <cell r="H122">
            <v>8</v>
          </cell>
          <cell r="I122" t="str">
            <v>WAITE</v>
          </cell>
          <cell r="J122" t="str">
            <v>BALCOMBE</v>
          </cell>
          <cell r="K122" t="str">
            <v>OG</v>
          </cell>
        </row>
        <row r="123">
          <cell r="A123" t="str">
            <v>5A XI</v>
          </cell>
          <cell r="B123">
            <v>27307</v>
          </cell>
          <cell r="C123" t="str">
            <v>NORSEMEN</v>
          </cell>
          <cell r="D123" t="str">
            <v>LEAGUE</v>
          </cell>
          <cell r="E123" t="str">
            <v>H</v>
          </cell>
          <cell r="F123" t="str">
            <v>WON</v>
          </cell>
          <cell r="G123">
            <v>1</v>
          </cell>
          <cell r="H123">
            <v>0</v>
          </cell>
          <cell r="I123" t="str">
            <v>WAITE</v>
          </cell>
        </row>
        <row r="124">
          <cell r="A124" t="str">
            <v>5A XI</v>
          </cell>
          <cell r="B124">
            <v>27314</v>
          </cell>
          <cell r="C124" t="str">
            <v>OLD GRAMMARIANS</v>
          </cell>
          <cell r="D124" t="str">
            <v>FRIENDLY</v>
          </cell>
          <cell r="E124" t="str">
            <v>A</v>
          </cell>
          <cell r="F124" t="str">
            <v>WON</v>
          </cell>
          <cell r="G124">
            <v>10</v>
          </cell>
          <cell r="H124">
            <v>1</v>
          </cell>
          <cell r="I124" t="str">
            <v>WEBB A</v>
          </cell>
          <cell r="J124" t="str">
            <v>WEBB A</v>
          </cell>
          <cell r="K124" t="str">
            <v>WEBB A</v>
          </cell>
          <cell r="L124" t="str">
            <v>WEBB A</v>
          </cell>
          <cell r="M124" t="str">
            <v>WEBB A</v>
          </cell>
          <cell r="N124" t="str">
            <v>WILSON M</v>
          </cell>
          <cell r="O124" t="str">
            <v>BROWN A</v>
          </cell>
          <cell r="P124" t="str">
            <v>WILSON R</v>
          </cell>
          <cell r="Q124" t="str">
            <v>WILLIAMS P</v>
          </cell>
          <cell r="R124" t="str">
            <v>WILLIAMS P</v>
          </cell>
        </row>
        <row r="125">
          <cell r="A125" t="str">
            <v>5A XI</v>
          </cell>
          <cell r="B125">
            <v>27321</v>
          </cell>
          <cell r="C125" t="str">
            <v>OLD BEALONIANS</v>
          </cell>
          <cell r="D125" t="str">
            <v>CUP</v>
          </cell>
          <cell r="E125" t="str">
            <v>H</v>
          </cell>
          <cell r="F125" t="str">
            <v>LOST</v>
          </cell>
          <cell r="G125">
            <v>1</v>
          </cell>
          <cell r="H125">
            <v>7</v>
          </cell>
          <cell r="I125" t="str">
            <v>DRURY</v>
          </cell>
        </row>
        <row r="126">
          <cell r="A126" t="str">
            <v>5A XI</v>
          </cell>
          <cell r="B126">
            <v>27328</v>
          </cell>
          <cell r="C126" t="str">
            <v>MERTON</v>
          </cell>
          <cell r="D126" t="str">
            <v>FRIENDLY</v>
          </cell>
          <cell r="E126" t="str">
            <v>A</v>
          </cell>
          <cell r="F126" t="str">
            <v>LOST</v>
          </cell>
          <cell r="G126">
            <v>1</v>
          </cell>
          <cell r="H126">
            <v>3</v>
          </cell>
          <cell r="I126" t="str">
            <v>OG</v>
          </cell>
        </row>
        <row r="127">
          <cell r="A127" t="str">
            <v>5A XI</v>
          </cell>
          <cell r="B127">
            <v>27335</v>
          </cell>
          <cell r="C127" t="str">
            <v>POLYTECHNIC</v>
          </cell>
          <cell r="D127" t="str">
            <v>LEAGUE</v>
          </cell>
          <cell r="E127" t="str">
            <v>A</v>
          </cell>
          <cell r="F127" t="str">
            <v>LOST</v>
          </cell>
          <cell r="G127">
            <v>0</v>
          </cell>
          <cell r="H127">
            <v>5</v>
          </cell>
        </row>
        <row r="128">
          <cell r="A128" t="str">
            <v>5A XI</v>
          </cell>
          <cell r="B128">
            <v>27342</v>
          </cell>
          <cell r="C128" t="str">
            <v>OLD FORRESTERS</v>
          </cell>
          <cell r="D128" t="str">
            <v>FRIENDLY</v>
          </cell>
          <cell r="E128" t="str">
            <v>H</v>
          </cell>
          <cell r="F128" t="str">
            <v>LOST</v>
          </cell>
          <cell r="G128">
            <v>0</v>
          </cell>
          <cell r="H128">
            <v>5</v>
          </cell>
        </row>
        <row r="129">
          <cell r="A129" t="str">
            <v>5A XI</v>
          </cell>
          <cell r="B129">
            <v>27363</v>
          </cell>
          <cell r="C129" t="str">
            <v>LLOYDS BANK</v>
          </cell>
          <cell r="D129" t="str">
            <v>LEAGUE</v>
          </cell>
          <cell r="E129" t="str">
            <v>A</v>
          </cell>
          <cell r="F129" t="str">
            <v>DREW</v>
          </cell>
          <cell r="G129">
            <v>0</v>
          </cell>
          <cell r="H129">
            <v>0</v>
          </cell>
        </row>
        <row r="130">
          <cell r="A130" t="str">
            <v>5A XI</v>
          </cell>
          <cell r="B130">
            <v>27370</v>
          </cell>
          <cell r="C130" t="str">
            <v>CARSHALTON</v>
          </cell>
          <cell r="D130" t="str">
            <v>LEAGUE</v>
          </cell>
          <cell r="E130" t="str">
            <v>H</v>
          </cell>
          <cell r="F130" t="str">
            <v>LOST</v>
          </cell>
          <cell r="G130">
            <v>1</v>
          </cell>
          <cell r="H130">
            <v>2</v>
          </cell>
          <cell r="I130" t="str">
            <v>DOBSON</v>
          </cell>
        </row>
        <row r="131">
          <cell r="A131" t="str">
            <v>5A XI</v>
          </cell>
          <cell r="B131">
            <v>27377</v>
          </cell>
          <cell r="C131" t="str">
            <v>POLYTECHNIC</v>
          </cell>
          <cell r="D131" t="str">
            <v>FRIENDLY</v>
          </cell>
          <cell r="E131" t="str">
            <v>A</v>
          </cell>
          <cell r="F131" t="str">
            <v>DREW</v>
          </cell>
          <cell r="G131">
            <v>1</v>
          </cell>
          <cell r="H131">
            <v>1</v>
          </cell>
          <cell r="I131" t="str">
            <v>MAYNARD</v>
          </cell>
        </row>
        <row r="132">
          <cell r="A132" t="str">
            <v>5A XI</v>
          </cell>
          <cell r="B132">
            <v>27384</v>
          </cell>
          <cell r="C132" t="str">
            <v>LLOYDS BANK</v>
          </cell>
          <cell r="D132" t="str">
            <v>LEAGUE</v>
          </cell>
          <cell r="E132" t="str">
            <v>H</v>
          </cell>
          <cell r="F132" t="str">
            <v>WON</v>
          </cell>
          <cell r="G132">
            <v>3</v>
          </cell>
          <cell r="H132">
            <v>0</v>
          </cell>
          <cell r="I132" t="str">
            <v>DOBSON</v>
          </cell>
          <cell r="J132" t="str">
            <v>JOHNSON K</v>
          </cell>
          <cell r="K132" t="str">
            <v>JOHNSON K</v>
          </cell>
        </row>
        <row r="133">
          <cell r="A133" t="str">
            <v>5A XI</v>
          </cell>
          <cell r="B133">
            <v>27391</v>
          </cell>
          <cell r="C133" t="str">
            <v>WINCHMORE HILL</v>
          </cell>
          <cell r="D133" t="str">
            <v>LEAGUE</v>
          </cell>
          <cell r="E133" t="str">
            <v>H</v>
          </cell>
          <cell r="F133" t="str">
            <v>LOST</v>
          </cell>
          <cell r="G133">
            <v>1</v>
          </cell>
          <cell r="H133">
            <v>3</v>
          </cell>
          <cell r="I133" t="str">
            <v>DREWERY</v>
          </cell>
        </row>
        <row r="134">
          <cell r="A134" t="str">
            <v>5A XI</v>
          </cell>
          <cell r="B134">
            <v>27398</v>
          </cell>
          <cell r="C134" t="str">
            <v>OLD ESTHAMEIANS</v>
          </cell>
          <cell r="D134" t="str">
            <v>LEAGUE</v>
          </cell>
          <cell r="E134" t="str">
            <v>A</v>
          </cell>
          <cell r="F134" t="str">
            <v>LOST</v>
          </cell>
          <cell r="G134">
            <v>0</v>
          </cell>
          <cell r="H134">
            <v>1</v>
          </cell>
        </row>
        <row r="135">
          <cell r="A135" t="str">
            <v>5A XI</v>
          </cell>
          <cell r="B135">
            <v>27405</v>
          </cell>
          <cell r="C135" t="str">
            <v>MIDLAND BANK</v>
          </cell>
          <cell r="D135" t="str">
            <v>LEAGUE</v>
          </cell>
          <cell r="E135" t="str">
            <v>H</v>
          </cell>
          <cell r="F135" t="str">
            <v>WON</v>
          </cell>
          <cell r="G135">
            <v>1</v>
          </cell>
          <cell r="H135">
            <v>0</v>
          </cell>
          <cell r="I135" t="str">
            <v>BARNES</v>
          </cell>
        </row>
        <row r="136">
          <cell r="A136" t="str">
            <v>5A XI</v>
          </cell>
          <cell r="B136">
            <v>27412</v>
          </cell>
          <cell r="C136" t="str">
            <v>WINCHMORE HILL</v>
          </cell>
          <cell r="D136" t="str">
            <v>LEAGUE</v>
          </cell>
          <cell r="E136" t="str">
            <v>A</v>
          </cell>
          <cell r="F136" t="str">
            <v>LOST</v>
          </cell>
          <cell r="G136">
            <v>2</v>
          </cell>
          <cell r="H136">
            <v>7</v>
          </cell>
          <cell r="I136" t="str">
            <v>DOBSON</v>
          </cell>
          <cell r="J136" t="str">
            <v>HUGHES L</v>
          </cell>
        </row>
        <row r="137">
          <cell r="A137" t="str">
            <v>5A XI</v>
          </cell>
          <cell r="B137">
            <v>27433</v>
          </cell>
          <cell r="C137" t="str">
            <v>CIVIL SERVICE</v>
          </cell>
          <cell r="D137" t="str">
            <v>LEAGUE</v>
          </cell>
          <cell r="E137" t="str">
            <v>H</v>
          </cell>
          <cell r="F137" t="str">
            <v>LOST</v>
          </cell>
          <cell r="G137">
            <v>3</v>
          </cell>
          <cell r="H137">
            <v>5</v>
          </cell>
          <cell r="I137" t="str">
            <v>BEDWELL</v>
          </cell>
          <cell r="J137" t="str">
            <v>BEDWELL</v>
          </cell>
          <cell r="K137" t="str">
            <v>MILLEN</v>
          </cell>
        </row>
        <row r="138">
          <cell r="A138" t="str">
            <v>5A XI</v>
          </cell>
          <cell r="B138">
            <v>27447</v>
          </cell>
          <cell r="C138" t="str">
            <v>NORSEMEN</v>
          </cell>
          <cell r="D138" t="str">
            <v>LEAGUE</v>
          </cell>
          <cell r="E138" t="str">
            <v>A</v>
          </cell>
          <cell r="F138" t="str">
            <v>LOST</v>
          </cell>
          <cell r="G138">
            <v>1</v>
          </cell>
          <cell r="H138">
            <v>3</v>
          </cell>
          <cell r="I138" t="str">
            <v>GUNTON</v>
          </cell>
        </row>
        <row r="139">
          <cell r="A139" t="str">
            <v>5A XI</v>
          </cell>
          <cell r="B139">
            <v>27454</v>
          </cell>
          <cell r="C139" t="str">
            <v>OLD BROMLEIANS</v>
          </cell>
          <cell r="D139" t="str">
            <v>FRIENDLY</v>
          </cell>
          <cell r="E139" t="str">
            <v>H</v>
          </cell>
          <cell r="F139" t="str">
            <v>DREW</v>
          </cell>
          <cell r="G139">
            <v>1</v>
          </cell>
          <cell r="H139">
            <v>1</v>
          </cell>
          <cell r="I139" t="str">
            <v>JOHNSON K</v>
          </cell>
        </row>
        <row r="140">
          <cell r="A140" t="str">
            <v>5A XI</v>
          </cell>
          <cell r="B140">
            <v>27461</v>
          </cell>
          <cell r="C140" t="str">
            <v>CARSHALTON</v>
          </cell>
          <cell r="D140" t="str">
            <v>LEAGUE</v>
          </cell>
          <cell r="E140" t="str">
            <v>A</v>
          </cell>
          <cell r="F140" t="str">
            <v>WON</v>
          </cell>
          <cell r="G140">
            <v>1</v>
          </cell>
          <cell r="H140">
            <v>0</v>
          </cell>
          <cell r="I140" t="str">
            <v>BARNES</v>
          </cell>
        </row>
        <row r="141">
          <cell r="A141" t="str">
            <v>5A XI</v>
          </cell>
          <cell r="B141">
            <v>27468</v>
          </cell>
          <cell r="C141" t="str">
            <v>CIVIL SERVICE</v>
          </cell>
          <cell r="D141" t="str">
            <v>LEAGUE</v>
          </cell>
          <cell r="E141" t="str">
            <v>A</v>
          </cell>
          <cell r="F141" t="str">
            <v>LOST</v>
          </cell>
          <cell r="G141">
            <v>1</v>
          </cell>
          <cell r="H141">
            <v>4</v>
          </cell>
          <cell r="I141" t="str">
            <v>DOBSON</v>
          </cell>
        </row>
        <row r="142">
          <cell r="A142" t="str">
            <v>5A XI</v>
          </cell>
          <cell r="B142">
            <v>27475</v>
          </cell>
          <cell r="C142" t="str">
            <v>OLD ESTHAMEIANS</v>
          </cell>
          <cell r="D142" t="str">
            <v>LEAGUE</v>
          </cell>
          <cell r="E142" t="str">
            <v>H</v>
          </cell>
          <cell r="F142" t="str">
            <v>LOST</v>
          </cell>
          <cell r="G142">
            <v>1</v>
          </cell>
          <cell r="H142">
            <v>3</v>
          </cell>
          <cell r="I142" t="str">
            <v>DOBSON</v>
          </cell>
        </row>
        <row r="143">
          <cell r="A143" t="str">
            <v>5A XI</v>
          </cell>
          <cell r="B143">
            <v>27489</v>
          </cell>
          <cell r="C143" t="str">
            <v>CROUCH END VAMPIRES</v>
          </cell>
          <cell r="D143" t="str">
            <v>LEAGUE</v>
          </cell>
          <cell r="E143" t="str">
            <v>H</v>
          </cell>
          <cell r="F143" t="str">
            <v>WON</v>
          </cell>
          <cell r="G143">
            <v>3</v>
          </cell>
          <cell r="H143">
            <v>0</v>
          </cell>
          <cell r="I143" t="str">
            <v>JOHNSON K</v>
          </cell>
          <cell r="J143" t="str">
            <v>JOHNSON K</v>
          </cell>
          <cell r="K143" t="str">
            <v>BALCOMBE</v>
          </cell>
        </row>
        <row r="144">
          <cell r="A144" t="str">
            <v>5A XI</v>
          </cell>
          <cell r="B144">
            <v>27508</v>
          </cell>
          <cell r="C144" t="str">
            <v>POLYTECHNIC</v>
          </cell>
          <cell r="D144" t="str">
            <v>LEAGUE</v>
          </cell>
          <cell r="E144" t="str">
            <v>H</v>
          </cell>
          <cell r="F144" t="str">
            <v>LOST</v>
          </cell>
          <cell r="G144">
            <v>0</v>
          </cell>
          <cell r="H144">
            <v>2</v>
          </cell>
        </row>
        <row r="145">
          <cell r="A145" t="str">
            <v>5A XI</v>
          </cell>
          <cell r="B145">
            <v>27510</v>
          </cell>
          <cell r="C145" t="str">
            <v>CROUCH END VAMPIRES</v>
          </cell>
          <cell r="D145" t="str">
            <v>LEAGUE</v>
          </cell>
          <cell r="E145" t="str">
            <v>A</v>
          </cell>
          <cell r="F145" t="str">
            <v>WON</v>
          </cell>
          <cell r="G145">
            <v>5</v>
          </cell>
          <cell r="H145">
            <v>3</v>
          </cell>
          <cell r="I145" t="str">
            <v>JOHNSON K</v>
          </cell>
          <cell r="J145" t="str">
            <v>JOHNSON K</v>
          </cell>
          <cell r="K145" t="str">
            <v>BARNES</v>
          </cell>
          <cell r="L145" t="str">
            <v>BALCOMBE</v>
          </cell>
          <cell r="M145" t="str">
            <v>SHEEHAN</v>
          </cell>
        </row>
        <row r="146">
          <cell r="B146" t="str">
            <v>6A XI</v>
          </cell>
        </row>
        <row r="147">
          <cell r="B147" t="str">
            <v>DATE</v>
          </cell>
          <cell r="C147" t="str">
            <v>OPPOSITION</v>
          </cell>
          <cell r="D147" t="str">
            <v>COMPETITION</v>
          </cell>
          <cell r="E147" t="str">
            <v>VENUE</v>
          </cell>
          <cell r="F147" t="str">
            <v>RESULT</v>
          </cell>
          <cell r="G147" t="str">
            <v>F</v>
          </cell>
          <cell r="H147" t="str">
            <v>A</v>
          </cell>
          <cell r="I147" t="str">
            <v>SCORERS</v>
          </cell>
        </row>
        <row r="148">
          <cell r="A148" t="str">
            <v>6A XI</v>
          </cell>
          <cell r="B148">
            <v>27279</v>
          </cell>
          <cell r="C148" t="str">
            <v>BANK OF AMERICA</v>
          </cell>
          <cell r="D148" t="str">
            <v>FRIENDLY</v>
          </cell>
          <cell r="E148" t="str">
            <v>A</v>
          </cell>
          <cell r="F148" t="str">
            <v>LOST</v>
          </cell>
          <cell r="G148">
            <v>1</v>
          </cell>
          <cell r="H148">
            <v>5</v>
          </cell>
          <cell r="I148" t="str">
            <v>BLACKBURN</v>
          </cell>
        </row>
        <row r="149">
          <cell r="A149" t="str">
            <v>6A XI</v>
          </cell>
          <cell r="B149">
            <v>27300</v>
          </cell>
          <cell r="C149" t="str">
            <v>MIDLAND BANK</v>
          </cell>
          <cell r="D149" t="str">
            <v>LEAGUE</v>
          </cell>
          <cell r="E149" t="str">
            <v>H</v>
          </cell>
          <cell r="F149" t="str">
            <v>LOST</v>
          </cell>
          <cell r="G149">
            <v>2</v>
          </cell>
          <cell r="H149">
            <v>8</v>
          </cell>
          <cell r="I149" t="str">
            <v>HUGHES J</v>
          </cell>
          <cell r="J149" t="str">
            <v>HUGHES J</v>
          </cell>
        </row>
        <row r="150">
          <cell r="A150" t="str">
            <v>6A XI</v>
          </cell>
          <cell r="B150">
            <v>27307</v>
          </cell>
          <cell r="C150" t="str">
            <v>NORSEMEN</v>
          </cell>
          <cell r="D150" t="str">
            <v>LEAGUE</v>
          </cell>
          <cell r="E150" t="str">
            <v>A</v>
          </cell>
          <cell r="F150" t="str">
            <v>LOST</v>
          </cell>
          <cell r="G150">
            <v>2</v>
          </cell>
          <cell r="H150">
            <v>6</v>
          </cell>
          <cell r="I150" t="str">
            <v>CHAMBERS</v>
          </cell>
          <cell r="J150" t="str">
            <v>HUGHES J</v>
          </cell>
        </row>
        <row r="151">
          <cell r="A151" t="str">
            <v>6A XI</v>
          </cell>
          <cell r="B151">
            <v>27314</v>
          </cell>
          <cell r="C151" t="str">
            <v>POLYTECHNIC</v>
          </cell>
          <cell r="D151" t="str">
            <v>LEAGUE</v>
          </cell>
          <cell r="E151" t="str">
            <v>H</v>
          </cell>
          <cell r="F151" t="str">
            <v>LOST</v>
          </cell>
          <cell r="G151">
            <v>0</v>
          </cell>
          <cell r="H151">
            <v>1</v>
          </cell>
        </row>
        <row r="152">
          <cell r="A152" t="str">
            <v>6A XI</v>
          </cell>
          <cell r="B152">
            <v>27321</v>
          </cell>
          <cell r="C152" t="str">
            <v>SUN 5</v>
          </cell>
          <cell r="D152" t="str">
            <v>CUP</v>
          </cell>
          <cell r="E152" t="str">
            <v>H</v>
          </cell>
          <cell r="F152" t="str">
            <v>LOST</v>
          </cell>
          <cell r="G152">
            <v>4</v>
          </cell>
          <cell r="H152">
            <v>8</v>
          </cell>
          <cell r="I152" t="str">
            <v>KNOX</v>
          </cell>
          <cell r="J152" t="str">
            <v>SHACKLEFORD</v>
          </cell>
          <cell r="K152" t="str">
            <v>HARDY</v>
          </cell>
          <cell r="L152" t="str">
            <v>HUGHES J</v>
          </cell>
        </row>
        <row r="153">
          <cell r="A153" t="str">
            <v>6A XI</v>
          </cell>
          <cell r="B153">
            <v>27328</v>
          </cell>
          <cell r="C153" t="str">
            <v>LLOYDS BANK</v>
          </cell>
          <cell r="D153" t="str">
            <v>LEAGUE</v>
          </cell>
          <cell r="E153" t="str">
            <v>A</v>
          </cell>
          <cell r="F153" t="str">
            <v>LOST</v>
          </cell>
          <cell r="G153">
            <v>0</v>
          </cell>
          <cell r="H153">
            <v>4</v>
          </cell>
        </row>
        <row r="154">
          <cell r="A154" t="str">
            <v>6A XI</v>
          </cell>
          <cell r="B154">
            <v>27335</v>
          </cell>
          <cell r="C154" t="str">
            <v>OLD PARKONIANS</v>
          </cell>
          <cell r="D154" t="str">
            <v>LEAGUE</v>
          </cell>
          <cell r="E154" t="str">
            <v>A</v>
          </cell>
          <cell r="F154" t="str">
            <v>DREW</v>
          </cell>
          <cell r="G154">
            <v>4</v>
          </cell>
          <cell r="H154">
            <v>4</v>
          </cell>
          <cell r="I154" t="str">
            <v>SEWELL</v>
          </cell>
          <cell r="J154" t="str">
            <v>BLACKBURN</v>
          </cell>
          <cell r="K154" t="str">
            <v>BLACKBURN</v>
          </cell>
          <cell r="L154" t="str">
            <v>JOHNSON B</v>
          </cell>
        </row>
        <row r="155">
          <cell r="A155" t="str">
            <v>6A XI</v>
          </cell>
          <cell r="B155">
            <v>27342</v>
          </cell>
          <cell r="C155" t="str">
            <v>KEW ASSOCIATION</v>
          </cell>
          <cell r="D155" t="str">
            <v>LEAGUE</v>
          </cell>
          <cell r="E155" t="str">
            <v>H</v>
          </cell>
          <cell r="F155" t="str">
            <v>LOST</v>
          </cell>
          <cell r="G155">
            <v>2</v>
          </cell>
          <cell r="H155">
            <v>4</v>
          </cell>
          <cell r="I155" t="str">
            <v>JOHNSON B</v>
          </cell>
          <cell r="J155" t="str">
            <v>WILLIAMS M</v>
          </cell>
        </row>
        <row r="156">
          <cell r="A156" t="str">
            <v>6A XI</v>
          </cell>
          <cell r="B156">
            <v>27349</v>
          </cell>
          <cell r="C156" t="str">
            <v>CROUCH END VAMPIRES</v>
          </cell>
          <cell r="D156" t="str">
            <v>LEAGUE</v>
          </cell>
          <cell r="E156" t="str">
            <v>A</v>
          </cell>
          <cell r="F156" t="str">
            <v>LOST</v>
          </cell>
          <cell r="G156">
            <v>1</v>
          </cell>
          <cell r="H156">
            <v>7</v>
          </cell>
          <cell r="I156" t="str">
            <v>SEWELL</v>
          </cell>
        </row>
        <row r="157">
          <cell r="A157" t="str">
            <v>6A XI</v>
          </cell>
          <cell r="B157">
            <v>27363</v>
          </cell>
          <cell r="C157" t="str">
            <v>POLYTECHNIC</v>
          </cell>
          <cell r="D157" t="str">
            <v>FRIENDLY</v>
          </cell>
          <cell r="E157" t="str">
            <v>H</v>
          </cell>
          <cell r="F157" t="str">
            <v>DREW</v>
          </cell>
          <cell r="G157">
            <v>2</v>
          </cell>
          <cell r="H157">
            <v>2</v>
          </cell>
          <cell r="I157" t="str">
            <v>BLACKBURN</v>
          </cell>
          <cell r="J157" t="str">
            <v>SEWELL</v>
          </cell>
        </row>
        <row r="158">
          <cell r="A158" t="str">
            <v>6A XI</v>
          </cell>
          <cell r="B158">
            <v>27370</v>
          </cell>
          <cell r="C158" t="str">
            <v>CROUCH END VAMPIRES</v>
          </cell>
          <cell r="D158" t="str">
            <v>LEAGUE</v>
          </cell>
          <cell r="E158" t="str">
            <v>H</v>
          </cell>
          <cell r="F158" t="str">
            <v>LOST</v>
          </cell>
          <cell r="G158">
            <v>0</v>
          </cell>
          <cell r="H158">
            <v>7</v>
          </cell>
        </row>
        <row r="159">
          <cell r="A159" t="str">
            <v>6A XI</v>
          </cell>
          <cell r="B159">
            <v>27377</v>
          </cell>
          <cell r="C159" t="str">
            <v>CIVIL SERVICE</v>
          </cell>
          <cell r="D159" t="str">
            <v>LEAGUE</v>
          </cell>
          <cell r="E159" t="str">
            <v>H</v>
          </cell>
          <cell r="F159" t="str">
            <v>LOST</v>
          </cell>
          <cell r="G159">
            <v>1</v>
          </cell>
          <cell r="H159">
            <v>4</v>
          </cell>
          <cell r="I159" t="str">
            <v>SEWELL</v>
          </cell>
        </row>
        <row r="160">
          <cell r="A160" t="str">
            <v>6A XI</v>
          </cell>
          <cell r="B160">
            <v>27384</v>
          </cell>
          <cell r="C160" t="str">
            <v>OLD STATIONERS</v>
          </cell>
          <cell r="D160" t="str">
            <v>LEAGUE</v>
          </cell>
          <cell r="E160" t="str">
            <v>A</v>
          </cell>
          <cell r="F160" t="str">
            <v>LOST</v>
          </cell>
          <cell r="G160">
            <v>1</v>
          </cell>
          <cell r="H160">
            <v>6</v>
          </cell>
          <cell r="I160" t="str">
            <v>MASTERS</v>
          </cell>
        </row>
        <row r="161">
          <cell r="A161" t="str">
            <v>6A XI</v>
          </cell>
          <cell r="B161">
            <v>27391</v>
          </cell>
          <cell r="C161" t="str">
            <v>LLOYDS BANK</v>
          </cell>
          <cell r="D161" t="str">
            <v>LEAGUE</v>
          </cell>
          <cell r="E161" t="str">
            <v>H</v>
          </cell>
          <cell r="F161" t="str">
            <v>LOST</v>
          </cell>
          <cell r="G161">
            <v>2</v>
          </cell>
          <cell r="H161">
            <v>4</v>
          </cell>
          <cell r="I161" t="str">
            <v>SEWELL</v>
          </cell>
          <cell r="J161" t="str">
            <v>SEWELL</v>
          </cell>
        </row>
        <row r="162">
          <cell r="A162" t="str">
            <v>6A XI</v>
          </cell>
          <cell r="B162">
            <v>27398</v>
          </cell>
          <cell r="C162" t="str">
            <v>POLYTECHNIC</v>
          </cell>
          <cell r="D162" t="str">
            <v>LEAGUE</v>
          </cell>
          <cell r="E162" t="str">
            <v>A</v>
          </cell>
          <cell r="F162" t="str">
            <v>LOST</v>
          </cell>
          <cell r="G162">
            <v>1</v>
          </cell>
          <cell r="H162">
            <v>6</v>
          </cell>
          <cell r="I162" t="str">
            <v>BLACKBURN</v>
          </cell>
        </row>
        <row r="163">
          <cell r="A163" t="str">
            <v>6A XI</v>
          </cell>
          <cell r="B163">
            <v>27405</v>
          </cell>
          <cell r="C163" t="str">
            <v>MIDLAND BANK</v>
          </cell>
          <cell r="D163" t="str">
            <v>LEAGUE</v>
          </cell>
          <cell r="E163" t="str">
            <v>A</v>
          </cell>
          <cell r="F163" t="str">
            <v>LOST</v>
          </cell>
          <cell r="G163">
            <v>3</v>
          </cell>
          <cell r="H163">
            <v>5</v>
          </cell>
          <cell r="I163" t="str">
            <v>HARDY</v>
          </cell>
          <cell r="J163" t="str">
            <v>KNOX</v>
          </cell>
          <cell r="K163" t="str">
            <v>OG</v>
          </cell>
        </row>
        <row r="164">
          <cell r="A164" t="str">
            <v>6A XI</v>
          </cell>
          <cell r="B164">
            <v>27412</v>
          </cell>
          <cell r="C164" t="str">
            <v>WINCHMORE HILL</v>
          </cell>
          <cell r="D164" t="str">
            <v>LEAGUE</v>
          </cell>
          <cell r="E164" t="str">
            <v>A</v>
          </cell>
          <cell r="F164" t="str">
            <v>LOST</v>
          </cell>
          <cell r="G164">
            <v>1</v>
          </cell>
          <cell r="H164">
            <v>2</v>
          </cell>
          <cell r="I164" t="str">
            <v>WIECHULA</v>
          </cell>
        </row>
        <row r="165">
          <cell r="A165" t="str">
            <v>6A XI</v>
          </cell>
          <cell r="B165">
            <v>27433</v>
          </cell>
          <cell r="C165" t="str">
            <v>WINCHMORE HILL</v>
          </cell>
          <cell r="D165" t="str">
            <v>LEAGUE</v>
          </cell>
          <cell r="E165" t="str">
            <v>H</v>
          </cell>
          <cell r="F165" t="str">
            <v>LOST</v>
          </cell>
          <cell r="G165">
            <v>0</v>
          </cell>
          <cell r="H165">
            <v>3</v>
          </cell>
        </row>
        <row r="166">
          <cell r="A166" t="str">
            <v>6A XI</v>
          </cell>
          <cell r="B166">
            <v>27447</v>
          </cell>
          <cell r="C166" t="str">
            <v>MERTON</v>
          </cell>
          <cell r="D166" t="str">
            <v>FRIENDLY</v>
          </cell>
          <cell r="E166" t="str">
            <v>H</v>
          </cell>
          <cell r="F166" t="str">
            <v>WON</v>
          </cell>
          <cell r="G166">
            <v>4</v>
          </cell>
          <cell r="H166">
            <v>1</v>
          </cell>
          <cell r="I166" t="str">
            <v>EWEN</v>
          </cell>
          <cell r="J166" t="str">
            <v>EWEN</v>
          </cell>
          <cell r="K166" t="str">
            <v>FLATMAN</v>
          </cell>
          <cell r="L166" t="str">
            <v>JENKINS</v>
          </cell>
        </row>
        <row r="167">
          <cell r="A167" t="str">
            <v>6A XI</v>
          </cell>
          <cell r="B167">
            <v>27454</v>
          </cell>
          <cell r="C167" t="str">
            <v>KEW ASSOCIATION</v>
          </cell>
          <cell r="D167" t="str">
            <v>LEAGUE</v>
          </cell>
          <cell r="E167" t="str">
            <v>A</v>
          </cell>
          <cell r="F167" t="str">
            <v>LOST</v>
          </cell>
          <cell r="G167">
            <v>1</v>
          </cell>
          <cell r="H167">
            <v>3</v>
          </cell>
          <cell r="I167" t="str">
            <v>WIECHULA</v>
          </cell>
        </row>
        <row r="168">
          <cell r="A168" t="str">
            <v>6A XI</v>
          </cell>
          <cell r="B168">
            <v>27475</v>
          </cell>
          <cell r="C168" t="str">
            <v>OLD PARKONIANS</v>
          </cell>
          <cell r="D168" t="str">
            <v>LEAGUE</v>
          </cell>
          <cell r="E168" t="str">
            <v>H</v>
          </cell>
          <cell r="F168" t="str">
            <v>LOST</v>
          </cell>
          <cell r="G168">
            <v>0</v>
          </cell>
          <cell r="H168">
            <v>6</v>
          </cell>
        </row>
        <row r="169">
          <cell r="A169" t="str">
            <v>6A XI</v>
          </cell>
          <cell r="B169">
            <v>27489</v>
          </cell>
          <cell r="C169" t="str">
            <v>NORSEMEN</v>
          </cell>
          <cell r="D169" t="str">
            <v>LEAGUE</v>
          </cell>
          <cell r="E169" t="str">
            <v>H</v>
          </cell>
          <cell r="F169" t="str">
            <v>WON</v>
          </cell>
          <cell r="G169">
            <v>6</v>
          </cell>
          <cell r="H169">
            <v>4</v>
          </cell>
          <cell r="I169" t="str">
            <v>COLLARD D</v>
          </cell>
          <cell r="J169" t="str">
            <v>COLLARD D</v>
          </cell>
          <cell r="K169" t="str">
            <v>COLLARD D</v>
          </cell>
          <cell r="L169" t="str">
            <v>SWEATMAN</v>
          </cell>
          <cell r="M169" t="str">
            <v>KNOX</v>
          </cell>
          <cell r="N169" t="str">
            <v>WIECHULA</v>
          </cell>
        </row>
        <row r="170">
          <cell r="A170" t="str">
            <v>6A XI</v>
          </cell>
          <cell r="B170">
            <v>27501</v>
          </cell>
          <cell r="C170" t="str">
            <v>CIVIL SERVICE</v>
          </cell>
          <cell r="D170" t="str">
            <v>LEAGUE</v>
          </cell>
          <cell r="E170" t="str">
            <v>A</v>
          </cell>
          <cell r="F170" t="str">
            <v>WON</v>
          </cell>
          <cell r="G170">
            <v>2</v>
          </cell>
          <cell r="H170">
            <v>0</v>
          </cell>
          <cell r="I170" t="str">
            <v>DAINTREE</v>
          </cell>
          <cell r="J170" t="str">
            <v>WIECHULA</v>
          </cell>
        </row>
        <row r="171">
          <cell r="A171" t="str">
            <v>6A XI</v>
          </cell>
          <cell r="B171">
            <v>27510</v>
          </cell>
          <cell r="C171" t="str">
            <v>OLD STATIONERS</v>
          </cell>
          <cell r="D171" t="str">
            <v>LEAGUE</v>
          </cell>
          <cell r="E171" t="str">
            <v>H</v>
          </cell>
          <cell r="F171" t="str">
            <v>DREW</v>
          </cell>
          <cell r="G171">
            <v>2</v>
          </cell>
          <cell r="H171">
            <v>2</v>
          </cell>
          <cell r="I171" t="str">
            <v>HALLETT</v>
          </cell>
          <cell r="J171" t="str">
            <v>BUCKNER</v>
          </cell>
        </row>
        <row r="172">
          <cell r="B172" t="str">
            <v>7A XI</v>
          </cell>
        </row>
        <row r="173">
          <cell r="B173" t="str">
            <v>DATE</v>
          </cell>
          <cell r="C173" t="str">
            <v>OPPOSITION</v>
          </cell>
          <cell r="D173" t="str">
            <v>COMPETITION</v>
          </cell>
          <cell r="E173" t="str">
            <v>VENUE</v>
          </cell>
          <cell r="F173" t="str">
            <v>RESULT</v>
          </cell>
          <cell r="G173" t="str">
            <v>F</v>
          </cell>
          <cell r="H173" t="str">
            <v>A</v>
          </cell>
          <cell r="I173" t="str">
            <v>SCORERS</v>
          </cell>
        </row>
        <row r="174">
          <cell r="A174" t="str">
            <v>7A XI</v>
          </cell>
          <cell r="B174">
            <v>27293</v>
          </cell>
          <cell r="C174" t="str">
            <v>KEW ASSOCIATION</v>
          </cell>
          <cell r="D174" t="str">
            <v>LEAGUE</v>
          </cell>
          <cell r="E174" t="str">
            <v>A</v>
          </cell>
          <cell r="F174" t="str">
            <v>LOST</v>
          </cell>
          <cell r="G174">
            <v>1</v>
          </cell>
          <cell r="H174">
            <v>3</v>
          </cell>
          <cell r="I174" t="str">
            <v>HICKS</v>
          </cell>
        </row>
        <row r="175">
          <cell r="A175" t="str">
            <v>7A XI</v>
          </cell>
          <cell r="B175">
            <v>27300</v>
          </cell>
          <cell r="C175" t="str">
            <v>MIDLAND BANK</v>
          </cell>
          <cell r="D175" t="str">
            <v>LEAGUE</v>
          </cell>
          <cell r="E175" t="str">
            <v>A</v>
          </cell>
          <cell r="F175" t="str">
            <v>WON</v>
          </cell>
          <cell r="G175">
            <v>4</v>
          </cell>
          <cell r="H175">
            <v>2</v>
          </cell>
          <cell r="I175" t="str">
            <v>COLLARD I</v>
          </cell>
          <cell r="J175" t="str">
            <v>COLLARD I</v>
          </cell>
          <cell r="K175" t="str">
            <v>BARNES</v>
          </cell>
          <cell r="L175" t="str">
            <v>SAUNDERS</v>
          </cell>
        </row>
        <row r="176">
          <cell r="A176" t="str">
            <v>7A XI</v>
          </cell>
          <cell r="B176">
            <v>27307</v>
          </cell>
          <cell r="C176" t="str">
            <v>NORSEMEN</v>
          </cell>
          <cell r="D176" t="str">
            <v>LEAGUE</v>
          </cell>
          <cell r="E176" t="str">
            <v>H</v>
          </cell>
          <cell r="F176" t="str">
            <v>LOST</v>
          </cell>
          <cell r="G176">
            <v>1</v>
          </cell>
          <cell r="H176">
            <v>2</v>
          </cell>
          <cell r="I176" t="str">
            <v>BARNES</v>
          </cell>
        </row>
        <row r="177">
          <cell r="A177" t="str">
            <v>7A XI</v>
          </cell>
          <cell r="B177">
            <v>27314</v>
          </cell>
          <cell r="C177" t="str">
            <v>POLYTECHNIC</v>
          </cell>
          <cell r="D177" t="str">
            <v>LEAGUE</v>
          </cell>
          <cell r="E177" t="str">
            <v>H</v>
          </cell>
          <cell r="F177" t="str">
            <v>LOST</v>
          </cell>
          <cell r="G177">
            <v>0</v>
          </cell>
          <cell r="H177">
            <v>3</v>
          </cell>
        </row>
        <row r="178">
          <cell r="A178" t="str">
            <v>7A XI</v>
          </cell>
          <cell r="B178">
            <v>27321</v>
          </cell>
          <cell r="C178" t="str">
            <v>KEW ASSOCIATION</v>
          </cell>
          <cell r="D178" t="str">
            <v>CUP</v>
          </cell>
          <cell r="E178" t="str">
            <v>A</v>
          </cell>
          <cell r="F178" t="str">
            <v>LOST</v>
          </cell>
          <cell r="G178">
            <v>2</v>
          </cell>
          <cell r="H178">
            <v>4</v>
          </cell>
          <cell r="I178" t="str">
            <v>JOHNSON K</v>
          </cell>
          <cell r="J178" t="str">
            <v>EDWARDS D</v>
          </cell>
        </row>
        <row r="179">
          <cell r="A179" t="str">
            <v>7A XI</v>
          </cell>
          <cell r="B179">
            <v>27328</v>
          </cell>
          <cell r="C179" t="str">
            <v>LLOYDS BANK</v>
          </cell>
          <cell r="D179" t="str">
            <v>LEAGUE</v>
          </cell>
          <cell r="E179" t="str">
            <v>A</v>
          </cell>
          <cell r="F179" t="str">
            <v>LOST</v>
          </cell>
          <cell r="G179">
            <v>1</v>
          </cell>
          <cell r="H179">
            <v>2</v>
          </cell>
          <cell r="I179" t="str">
            <v>OG</v>
          </cell>
        </row>
        <row r="180">
          <cell r="A180" t="str">
            <v>7A XI</v>
          </cell>
          <cell r="B180">
            <v>27335</v>
          </cell>
          <cell r="C180" t="str">
            <v>KEW ASSOCIATION</v>
          </cell>
          <cell r="D180" t="str">
            <v>LEAGUE</v>
          </cell>
          <cell r="E180" t="str">
            <v>H</v>
          </cell>
          <cell r="F180" t="str">
            <v>LOST</v>
          </cell>
          <cell r="G180">
            <v>0</v>
          </cell>
          <cell r="H180">
            <v>2</v>
          </cell>
        </row>
        <row r="181">
          <cell r="A181" t="str">
            <v>7A XI</v>
          </cell>
          <cell r="B181">
            <v>27342</v>
          </cell>
          <cell r="C181" t="str">
            <v>NORSEMEN</v>
          </cell>
          <cell r="D181" t="str">
            <v>LEAGUE</v>
          </cell>
          <cell r="E181" t="str">
            <v>A</v>
          </cell>
          <cell r="F181" t="str">
            <v>WON</v>
          </cell>
          <cell r="G181">
            <v>5</v>
          </cell>
          <cell r="H181">
            <v>2</v>
          </cell>
          <cell r="I181" t="str">
            <v>HICKS</v>
          </cell>
          <cell r="J181" t="str">
            <v>HICKS</v>
          </cell>
          <cell r="K181" t="str">
            <v>HICKS</v>
          </cell>
          <cell r="L181" t="str">
            <v>ELLIS</v>
          </cell>
          <cell r="M181" t="str">
            <v>COLLARD I</v>
          </cell>
        </row>
        <row r="182">
          <cell r="A182" t="str">
            <v>7A XI</v>
          </cell>
          <cell r="B182">
            <v>27363</v>
          </cell>
          <cell r="C182" t="str">
            <v>CROUCH END VAMPIRES</v>
          </cell>
          <cell r="D182" t="str">
            <v>LEAGUE</v>
          </cell>
          <cell r="E182" t="str">
            <v>A</v>
          </cell>
          <cell r="F182" t="str">
            <v>LOST</v>
          </cell>
          <cell r="G182">
            <v>3</v>
          </cell>
          <cell r="H182">
            <v>4</v>
          </cell>
          <cell r="I182" t="str">
            <v>COLLARD I</v>
          </cell>
          <cell r="J182" t="str">
            <v>BARNES</v>
          </cell>
          <cell r="K182" t="str">
            <v>ELLIS</v>
          </cell>
        </row>
        <row r="183">
          <cell r="A183" t="str">
            <v>7A XI</v>
          </cell>
          <cell r="B183">
            <v>27370</v>
          </cell>
          <cell r="C183" t="str">
            <v>CARSHALTON</v>
          </cell>
          <cell r="D183" t="str">
            <v>LEAGUE</v>
          </cell>
          <cell r="E183" t="str">
            <v>A</v>
          </cell>
          <cell r="F183" t="str">
            <v>LOST</v>
          </cell>
          <cell r="G183">
            <v>0</v>
          </cell>
          <cell r="H183">
            <v>4</v>
          </cell>
        </row>
        <row r="184">
          <cell r="A184" t="str">
            <v>7A XI</v>
          </cell>
          <cell r="B184">
            <v>27377</v>
          </cell>
          <cell r="C184" t="str">
            <v>CIVIL SERVICE</v>
          </cell>
          <cell r="D184" t="str">
            <v>LEAGUE</v>
          </cell>
          <cell r="E184" t="str">
            <v>H</v>
          </cell>
          <cell r="F184" t="str">
            <v>DREW</v>
          </cell>
          <cell r="G184">
            <v>2</v>
          </cell>
          <cell r="H184">
            <v>2</v>
          </cell>
          <cell r="I184" t="str">
            <v>WAITE</v>
          </cell>
          <cell r="J184" t="str">
            <v>WAITE</v>
          </cell>
        </row>
        <row r="185">
          <cell r="A185" t="str">
            <v>7A XI</v>
          </cell>
          <cell r="B185">
            <v>27384</v>
          </cell>
          <cell r="C185" t="str">
            <v>OLD STATIONERS</v>
          </cell>
          <cell r="D185" t="str">
            <v>LEAGUE</v>
          </cell>
          <cell r="E185" t="str">
            <v>H</v>
          </cell>
          <cell r="F185" t="str">
            <v>DREW</v>
          </cell>
          <cell r="G185">
            <v>2</v>
          </cell>
          <cell r="H185">
            <v>2</v>
          </cell>
          <cell r="I185" t="str">
            <v>BARNES</v>
          </cell>
          <cell r="J185" t="str">
            <v>COLLARD I</v>
          </cell>
        </row>
        <row r="186">
          <cell r="A186" t="str">
            <v>7A XI</v>
          </cell>
          <cell r="B186">
            <v>27391</v>
          </cell>
          <cell r="C186" t="str">
            <v>WINCHMORE HILL</v>
          </cell>
          <cell r="D186" t="str">
            <v>LEAGUE</v>
          </cell>
          <cell r="E186" t="str">
            <v>H</v>
          </cell>
          <cell r="F186" t="str">
            <v>WON</v>
          </cell>
          <cell r="G186">
            <v>5</v>
          </cell>
          <cell r="H186">
            <v>1</v>
          </cell>
          <cell r="I186" t="str">
            <v>BARNES</v>
          </cell>
          <cell r="J186" t="str">
            <v>BARNES</v>
          </cell>
          <cell r="K186" t="str">
            <v>BARNES</v>
          </cell>
          <cell r="L186" t="str">
            <v>FALLOWELL</v>
          </cell>
          <cell r="M186" t="str">
            <v>HARDING J</v>
          </cell>
        </row>
        <row r="187">
          <cell r="A187" t="str">
            <v>7A XI</v>
          </cell>
          <cell r="B187">
            <v>27398</v>
          </cell>
          <cell r="C187" t="str">
            <v>LLOYDS BANK</v>
          </cell>
          <cell r="D187" t="str">
            <v>LEAGUE</v>
          </cell>
          <cell r="E187" t="str">
            <v>H</v>
          </cell>
          <cell r="F187" t="str">
            <v>DREW</v>
          </cell>
          <cell r="G187">
            <v>1</v>
          </cell>
          <cell r="H187">
            <v>1</v>
          </cell>
          <cell r="I187" t="str">
            <v>CHRISTIAN</v>
          </cell>
        </row>
        <row r="188">
          <cell r="A188" t="str">
            <v>7A XI</v>
          </cell>
          <cell r="B188">
            <v>27405</v>
          </cell>
          <cell r="C188" t="str">
            <v>MIDLAND BANK</v>
          </cell>
          <cell r="D188" t="str">
            <v>LEAGUE</v>
          </cell>
          <cell r="E188" t="str">
            <v>H</v>
          </cell>
          <cell r="F188" t="str">
            <v>LOST</v>
          </cell>
          <cell r="G188">
            <v>1</v>
          </cell>
          <cell r="H188">
            <v>3</v>
          </cell>
          <cell r="I188" t="str">
            <v>ELLIS</v>
          </cell>
        </row>
        <row r="189">
          <cell r="A189" t="str">
            <v>7A XI</v>
          </cell>
          <cell r="B189">
            <v>27412</v>
          </cell>
          <cell r="C189" t="str">
            <v>WINCHMORE HILL</v>
          </cell>
          <cell r="D189" t="str">
            <v>LEAGUE</v>
          </cell>
          <cell r="E189" t="str">
            <v>A</v>
          </cell>
          <cell r="F189" t="str">
            <v>LOST</v>
          </cell>
          <cell r="G189">
            <v>1</v>
          </cell>
          <cell r="H189">
            <v>2</v>
          </cell>
          <cell r="I189" t="str">
            <v>JOHNSON B</v>
          </cell>
        </row>
        <row r="190">
          <cell r="A190" t="str">
            <v>7A XI</v>
          </cell>
          <cell r="B190">
            <v>27426</v>
          </cell>
          <cell r="C190" t="str">
            <v>POLYTECHNIC</v>
          </cell>
          <cell r="D190" t="str">
            <v>LEAGUE</v>
          </cell>
          <cell r="E190" t="str">
            <v>A</v>
          </cell>
          <cell r="F190" t="str">
            <v>LOST</v>
          </cell>
          <cell r="G190">
            <v>3</v>
          </cell>
          <cell r="H190">
            <v>11</v>
          </cell>
          <cell r="I190" t="str">
            <v>JOHNSON B</v>
          </cell>
          <cell r="J190" t="str">
            <v>JOHNSON B</v>
          </cell>
          <cell r="K190" t="str">
            <v>ELLIS</v>
          </cell>
        </row>
        <row r="191">
          <cell r="A191" t="str">
            <v>7A XI</v>
          </cell>
          <cell r="B191">
            <v>27433</v>
          </cell>
          <cell r="C191" t="str">
            <v>ALEXANDRA PARK</v>
          </cell>
          <cell r="D191" t="str">
            <v>LEAGUE</v>
          </cell>
          <cell r="E191" t="str">
            <v>H</v>
          </cell>
          <cell r="F191" t="str">
            <v>WON</v>
          </cell>
          <cell r="G191">
            <v>5</v>
          </cell>
          <cell r="H191">
            <v>2</v>
          </cell>
          <cell r="I191" t="str">
            <v>ELLIS</v>
          </cell>
          <cell r="J191" t="str">
            <v>ELLIS</v>
          </cell>
          <cell r="K191" t="str">
            <v>ELLIS</v>
          </cell>
          <cell r="L191" t="str">
            <v>WAITE</v>
          </cell>
          <cell r="M191" t="str">
            <v>JOHNSON B</v>
          </cell>
        </row>
        <row r="192">
          <cell r="A192" t="str">
            <v>7A XI</v>
          </cell>
          <cell r="B192">
            <v>27440</v>
          </cell>
          <cell r="C192" t="str">
            <v>ALEXANDRA PARK</v>
          </cell>
          <cell r="D192" t="str">
            <v>LEAGUE</v>
          </cell>
          <cell r="E192" t="str">
            <v>A</v>
          </cell>
          <cell r="F192" t="str">
            <v>WON</v>
          </cell>
          <cell r="G192">
            <v>2</v>
          </cell>
          <cell r="H192">
            <v>1</v>
          </cell>
          <cell r="I192" t="str">
            <v>WAITE</v>
          </cell>
          <cell r="J192" t="str">
            <v>HICKS</v>
          </cell>
        </row>
        <row r="193">
          <cell r="A193" t="str">
            <v>7A XI</v>
          </cell>
          <cell r="B193">
            <v>27447</v>
          </cell>
          <cell r="C193" t="str">
            <v>BARCLAYS BANK</v>
          </cell>
          <cell r="D193" t="str">
            <v>LEAGUE</v>
          </cell>
          <cell r="E193" t="str">
            <v>A</v>
          </cell>
          <cell r="F193" t="str">
            <v>WON</v>
          </cell>
          <cell r="G193">
            <v>2</v>
          </cell>
          <cell r="H193">
            <v>1</v>
          </cell>
          <cell r="I193" t="str">
            <v>OG</v>
          </cell>
          <cell r="J193" t="str">
            <v>COLLARD I</v>
          </cell>
        </row>
        <row r="194">
          <cell r="A194" t="str">
            <v>7A XI</v>
          </cell>
          <cell r="B194">
            <v>27454</v>
          </cell>
          <cell r="C194" t="str">
            <v>CROUCH END VAMPIRES</v>
          </cell>
          <cell r="D194" t="str">
            <v>LEAGUE</v>
          </cell>
          <cell r="E194" t="str">
            <v>H</v>
          </cell>
          <cell r="F194" t="str">
            <v>LOST</v>
          </cell>
          <cell r="G194">
            <v>1</v>
          </cell>
          <cell r="H194">
            <v>2</v>
          </cell>
          <cell r="I194" t="str">
            <v>COLLARD I</v>
          </cell>
        </row>
        <row r="195">
          <cell r="A195" t="str">
            <v>7A XI</v>
          </cell>
          <cell r="B195">
            <v>27475</v>
          </cell>
          <cell r="C195" t="str">
            <v>OLD STATIONERS</v>
          </cell>
          <cell r="D195" t="str">
            <v>LEAGUE</v>
          </cell>
          <cell r="E195" t="str">
            <v>A</v>
          </cell>
          <cell r="F195" t="str">
            <v>LOST</v>
          </cell>
          <cell r="G195">
            <v>2</v>
          </cell>
          <cell r="H195">
            <v>4</v>
          </cell>
          <cell r="I195" t="str">
            <v>BENWELL</v>
          </cell>
          <cell r="J195" t="str">
            <v>OG</v>
          </cell>
        </row>
        <row r="196">
          <cell r="A196" t="str">
            <v>7A XI</v>
          </cell>
          <cell r="B196">
            <v>27478</v>
          </cell>
          <cell r="C196" t="str">
            <v>BARCLAYS BANK</v>
          </cell>
          <cell r="D196" t="str">
            <v>LEAGUE</v>
          </cell>
          <cell r="E196" t="str">
            <v>H</v>
          </cell>
          <cell r="F196" t="str">
            <v>WON</v>
          </cell>
          <cell r="G196">
            <v>2</v>
          </cell>
          <cell r="H196">
            <v>1</v>
          </cell>
          <cell r="I196" t="str">
            <v>JOHNSON G</v>
          </cell>
          <cell r="J196" t="str">
            <v>JOHNSON G</v>
          </cell>
        </row>
        <row r="197">
          <cell r="A197" t="str">
            <v>7A XI</v>
          </cell>
          <cell r="B197">
            <v>27489</v>
          </cell>
          <cell r="C197" t="str">
            <v>CARSHALTON</v>
          </cell>
          <cell r="D197" t="str">
            <v>LEAGUE</v>
          </cell>
          <cell r="E197" t="str">
            <v>H</v>
          </cell>
          <cell r="F197" t="str">
            <v>LOST</v>
          </cell>
          <cell r="G197">
            <v>1</v>
          </cell>
          <cell r="H197">
            <v>2</v>
          </cell>
          <cell r="I197" t="str">
            <v>FALLOWELL</v>
          </cell>
        </row>
        <row r="198">
          <cell r="A198" t="str">
            <v>7A XI</v>
          </cell>
          <cell r="B198">
            <v>27493</v>
          </cell>
          <cell r="C198" t="str">
            <v>SOUTH BANK POLYTECHNIC</v>
          </cell>
          <cell r="D198" t="str">
            <v>LEAGUE</v>
          </cell>
          <cell r="E198" t="str">
            <v>A</v>
          </cell>
          <cell r="F198" t="str">
            <v>LOST</v>
          </cell>
          <cell r="G198">
            <v>1</v>
          </cell>
          <cell r="H198">
            <v>5</v>
          </cell>
          <cell r="I198" t="str">
            <v>CRAWFORD</v>
          </cell>
        </row>
        <row r="199">
          <cell r="A199" t="str">
            <v>7A XI</v>
          </cell>
          <cell r="B199">
            <v>27512</v>
          </cell>
          <cell r="C199" t="str">
            <v>SOUTH BANK POLYTECHNIC</v>
          </cell>
          <cell r="D199" t="str">
            <v>LEAGUE</v>
          </cell>
          <cell r="E199" t="str">
            <v>H</v>
          </cell>
          <cell r="F199" t="str">
            <v>DREW</v>
          </cell>
          <cell r="G199">
            <v>2</v>
          </cell>
          <cell r="H199">
            <v>2</v>
          </cell>
          <cell r="I199" t="str">
            <v>ELLIS</v>
          </cell>
          <cell r="J199" t="str">
            <v>BARNES</v>
          </cell>
        </row>
        <row r="200">
          <cell r="A200" t="str">
            <v>7A XI</v>
          </cell>
          <cell r="B200">
            <v>27517</v>
          </cell>
          <cell r="C200" t="str">
            <v>CIVIL SERVICE</v>
          </cell>
          <cell r="D200" t="str">
            <v>LEAGUE</v>
          </cell>
          <cell r="E200" t="str">
            <v>A</v>
          </cell>
          <cell r="F200" t="str">
            <v>LOST</v>
          </cell>
          <cell r="G200">
            <v>0</v>
          </cell>
          <cell r="H200">
            <v>3</v>
          </cell>
        </row>
        <row r="201">
          <cell r="B201" t="str">
            <v>2B XI</v>
          </cell>
        </row>
        <row r="202">
          <cell r="B202" t="str">
            <v>DATE</v>
          </cell>
          <cell r="C202" t="str">
            <v>OPPOSITION</v>
          </cell>
          <cell r="D202" t="str">
            <v>COMPETITION</v>
          </cell>
          <cell r="E202" t="str">
            <v>VENUE</v>
          </cell>
          <cell r="F202" t="str">
            <v>RESULT</v>
          </cell>
          <cell r="G202" t="str">
            <v>F</v>
          </cell>
          <cell r="H202" t="str">
            <v>A</v>
          </cell>
          <cell r="I202" t="str">
            <v>SCORERS</v>
          </cell>
        </row>
        <row r="203">
          <cell r="A203" t="str">
            <v>2B XI</v>
          </cell>
          <cell r="B203">
            <v>27279</v>
          </cell>
          <cell r="C203" t="str">
            <v>HULLBRIDGE SPORTS CLUB</v>
          </cell>
          <cell r="D203" t="str">
            <v>FRIENDLY</v>
          </cell>
          <cell r="E203" t="str">
            <v>H</v>
          </cell>
          <cell r="F203" t="str">
            <v>DREW</v>
          </cell>
          <cell r="G203">
            <v>3</v>
          </cell>
          <cell r="H203">
            <v>3</v>
          </cell>
          <cell r="I203" t="str">
            <v>AYLETT</v>
          </cell>
          <cell r="J203" t="str">
            <v>AYLETT</v>
          </cell>
          <cell r="K203" t="str">
            <v>AYLETT</v>
          </cell>
        </row>
        <row r="204">
          <cell r="A204" t="str">
            <v>2B XI</v>
          </cell>
          <cell r="B204">
            <v>27282</v>
          </cell>
          <cell r="C204" t="str">
            <v>GRUNWALD FC</v>
          </cell>
          <cell r="D204" t="str">
            <v>FRIENDLY</v>
          </cell>
          <cell r="E204" t="str">
            <v>H</v>
          </cell>
          <cell r="F204" t="str">
            <v>LOST</v>
          </cell>
          <cell r="G204">
            <v>2</v>
          </cell>
          <cell r="H204">
            <v>3</v>
          </cell>
          <cell r="I204" t="str">
            <v>KENNETT</v>
          </cell>
          <cell r="J204" t="str">
            <v>STREET</v>
          </cell>
        </row>
        <row r="205">
          <cell r="A205" t="str">
            <v>2B XI</v>
          </cell>
          <cell r="B205">
            <v>27289</v>
          </cell>
          <cell r="C205" t="str">
            <v>WARLINGHAM</v>
          </cell>
          <cell r="D205" t="str">
            <v>FRIENDLY</v>
          </cell>
          <cell r="E205" t="str">
            <v>H</v>
          </cell>
          <cell r="F205" t="str">
            <v>LOST</v>
          </cell>
          <cell r="G205">
            <v>2</v>
          </cell>
          <cell r="H205">
            <v>4</v>
          </cell>
          <cell r="I205" t="str">
            <v>JONES H</v>
          </cell>
          <cell r="J205" t="str">
            <v>JONES H</v>
          </cell>
        </row>
        <row r="206">
          <cell r="A206" t="str">
            <v>2B XI</v>
          </cell>
          <cell r="B206">
            <v>27300</v>
          </cell>
          <cell r="C206" t="str">
            <v>BANQUE BELGE</v>
          </cell>
          <cell r="D206" t="str">
            <v>LEAGUE</v>
          </cell>
          <cell r="E206" t="str">
            <v>A</v>
          </cell>
          <cell r="F206" t="str">
            <v>WON</v>
          </cell>
          <cell r="G206">
            <v>6</v>
          </cell>
          <cell r="H206">
            <v>1</v>
          </cell>
          <cell r="I206" t="str">
            <v>AYLETT</v>
          </cell>
          <cell r="J206" t="str">
            <v>AYLETT</v>
          </cell>
          <cell r="K206" t="str">
            <v>BENWELL</v>
          </cell>
          <cell r="L206" t="str">
            <v>OG</v>
          </cell>
          <cell r="M206" t="str">
            <v>MCLAY</v>
          </cell>
          <cell r="N206" t="str">
            <v>BRADFORD</v>
          </cell>
        </row>
        <row r="207">
          <cell r="A207" t="str">
            <v>2B XI</v>
          </cell>
          <cell r="B207">
            <v>27314</v>
          </cell>
          <cell r="C207" t="str">
            <v>THOMAS COOK</v>
          </cell>
          <cell r="D207" t="str">
            <v>LEAGUE</v>
          </cell>
          <cell r="E207" t="str">
            <v>A</v>
          </cell>
          <cell r="F207" t="str">
            <v>WON</v>
          </cell>
          <cell r="G207">
            <v>1</v>
          </cell>
          <cell r="H207">
            <v>0</v>
          </cell>
          <cell r="I207" t="str">
            <v>BRADFORD</v>
          </cell>
        </row>
        <row r="208">
          <cell r="A208" t="str">
            <v>2B XI</v>
          </cell>
          <cell r="B208">
            <v>27321</v>
          </cell>
          <cell r="C208" t="str">
            <v>LLOYDS BANK INTERNATIONAL</v>
          </cell>
          <cell r="D208" t="str">
            <v>LEAGUE</v>
          </cell>
          <cell r="E208" t="str">
            <v>A</v>
          </cell>
          <cell r="F208" t="str">
            <v>WON</v>
          </cell>
          <cell r="G208">
            <v>1</v>
          </cell>
          <cell r="H208">
            <v>0</v>
          </cell>
          <cell r="I208" t="str">
            <v>DEADMAN</v>
          </cell>
        </row>
        <row r="209">
          <cell r="A209" t="str">
            <v>2B XI</v>
          </cell>
          <cell r="B209">
            <v>27328</v>
          </cell>
          <cell r="C209" t="str">
            <v>TEMPLE BAR</v>
          </cell>
          <cell r="D209" t="str">
            <v>FRIENDLY</v>
          </cell>
          <cell r="E209" t="str">
            <v>H</v>
          </cell>
          <cell r="F209" t="str">
            <v>LOST</v>
          </cell>
          <cell r="G209">
            <v>0</v>
          </cell>
          <cell r="H209">
            <v>1</v>
          </cell>
        </row>
        <row r="210">
          <cell r="A210" t="str">
            <v>2B XI</v>
          </cell>
          <cell r="B210">
            <v>27335</v>
          </cell>
          <cell r="C210" t="str">
            <v>COUTTS AND CO</v>
          </cell>
          <cell r="D210" t="str">
            <v>LEAGUE</v>
          </cell>
          <cell r="E210" t="str">
            <v>A</v>
          </cell>
          <cell r="F210" t="str">
            <v>LOST</v>
          </cell>
          <cell r="G210">
            <v>2</v>
          </cell>
          <cell r="H210">
            <v>4</v>
          </cell>
          <cell r="I210" t="str">
            <v>MCLAY</v>
          </cell>
          <cell r="J210" t="str">
            <v>VEIT</v>
          </cell>
        </row>
        <row r="211">
          <cell r="A211" t="str">
            <v>2B XI</v>
          </cell>
          <cell r="B211">
            <v>27342</v>
          </cell>
          <cell r="C211" t="str">
            <v>ROYAL BANK OF SCOTLAND</v>
          </cell>
          <cell r="D211" t="str">
            <v>LEAGUE</v>
          </cell>
          <cell r="E211" t="str">
            <v>A</v>
          </cell>
          <cell r="F211" t="str">
            <v>DREW</v>
          </cell>
          <cell r="G211">
            <v>2</v>
          </cell>
          <cell r="H211">
            <v>2</v>
          </cell>
          <cell r="I211" t="str">
            <v>BAND</v>
          </cell>
          <cell r="J211" t="str">
            <v>VEIT</v>
          </cell>
        </row>
        <row r="212">
          <cell r="A212" t="str">
            <v>2B XI</v>
          </cell>
          <cell r="B212">
            <v>27349</v>
          </cell>
          <cell r="C212" t="str">
            <v>THOMAS COOK</v>
          </cell>
          <cell r="D212" t="str">
            <v>LEAGUE</v>
          </cell>
          <cell r="E212" t="str">
            <v>H</v>
          </cell>
          <cell r="F212" t="str">
            <v>WON</v>
          </cell>
          <cell r="G212">
            <v>4</v>
          </cell>
          <cell r="H212">
            <v>1</v>
          </cell>
          <cell r="I212" t="str">
            <v>STARRS</v>
          </cell>
          <cell r="J212" t="str">
            <v>VEIT</v>
          </cell>
          <cell r="K212" t="str">
            <v>BRADFORD</v>
          </cell>
          <cell r="L212" t="str">
            <v>BRADFORD</v>
          </cell>
        </row>
        <row r="213">
          <cell r="A213" t="str">
            <v>2B XI</v>
          </cell>
          <cell r="B213">
            <v>27363</v>
          </cell>
          <cell r="C213" t="str">
            <v>OLD WOKINGIANS</v>
          </cell>
          <cell r="D213" t="str">
            <v>CUP</v>
          </cell>
          <cell r="E213" t="str">
            <v>H</v>
          </cell>
          <cell r="F213" t="str">
            <v>WON</v>
          </cell>
          <cell r="G213">
            <v>5</v>
          </cell>
          <cell r="H213">
            <v>0</v>
          </cell>
          <cell r="I213" t="str">
            <v>SALIM</v>
          </cell>
          <cell r="J213" t="str">
            <v>SALIM</v>
          </cell>
          <cell r="K213" t="str">
            <v>SALIM</v>
          </cell>
          <cell r="L213" t="str">
            <v>BRADFORD</v>
          </cell>
          <cell r="M213" t="str">
            <v>AYLETT</v>
          </cell>
        </row>
        <row r="214">
          <cell r="A214" t="str">
            <v>2B XI</v>
          </cell>
          <cell r="B214">
            <v>27370</v>
          </cell>
          <cell r="C214" t="str">
            <v>STANDARD BANK</v>
          </cell>
          <cell r="D214" t="str">
            <v>LEAGUE</v>
          </cell>
          <cell r="E214" t="str">
            <v>H</v>
          </cell>
          <cell r="F214" t="str">
            <v>WON</v>
          </cell>
          <cell r="G214">
            <v>5</v>
          </cell>
          <cell r="H214">
            <v>0</v>
          </cell>
          <cell r="I214" t="str">
            <v>STREET</v>
          </cell>
          <cell r="J214" t="str">
            <v>AYLETT</v>
          </cell>
          <cell r="K214" t="str">
            <v>HUGHES M</v>
          </cell>
          <cell r="L214" t="str">
            <v>BRADFORD</v>
          </cell>
          <cell r="M214" t="str">
            <v>BRADFORD</v>
          </cell>
        </row>
        <row r="215">
          <cell r="A215" t="str">
            <v>2B XI</v>
          </cell>
          <cell r="B215">
            <v>27377</v>
          </cell>
          <cell r="C215" t="str">
            <v>CITIBANK</v>
          </cell>
          <cell r="D215" t="str">
            <v>LEAGUE</v>
          </cell>
          <cell r="E215" t="str">
            <v>A</v>
          </cell>
          <cell r="F215" t="str">
            <v>DREW</v>
          </cell>
          <cell r="G215">
            <v>0</v>
          </cell>
          <cell r="H215">
            <v>0</v>
          </cell>
        </row>
        <row r="216">
          <cell r="A216" t="str">
            <v>2B XI</v>
          </cell>
          <cell r="B216">
            <v>27384</v>
          </cell>
          <cell r="C216" t="str">
            <v>LENSBURY</v>
          </cell>
          <cell r="D216" t="str">
            <v>CUP</v>
          </cell>
          <cell r="E216" t="str">
            <v>H</v>
          </cell>
          <cell r="F216" t="str">
            <v>LOST</v>
          </cell>
          <cell r="G216">
            <v>0</v>
          </cell>
          <cell r="H216">
            <v>1</v>
          </cell>
        </row>
        <row r="217">
          <cell r="A217" t="str">
            <v>2B XI</v>
          </cell>
          <cell r="B217">
            <v>27391</v>
          </cell>
          <cell r="C217" t="str">
            <v>MUIRHEAD SPORTS</v>
          </cell>
          <cell r="D217" t="str">
            <v>CUP</v>
          </cell>
          <cell r="E217" t="str">
            <v>H</v>
          </cell>
          <cell r="F217" t="str">
            <v>WON</v>
          </cell>
          <cell r="G217">
            <v>3</v>
          </cell>
          <cell r="H217">
            <v>1</v>
          </cell>
          <cell r="I217" t="str">
            <v>SPARROW</v>
          </cell>
          <cell r="J217" t="str">
            <v>BRAITHWAITE</v>
          </cell>
          <cell r="K217" t="str">
            <v>OG</v>
          </cell>
        </row>
        <row r="218">
          <cell r="A218" t="str">
            <v>2B XI</v>
          </cell>
          <cell r="B218">
            <v>27398</v>
          </cell>
          <cell r="C218" t="str">
            <v>CITIBANK</v>
          </cell>
          <cell r="D218" t="str">
            <v>LEAGUE</v>
          </cell>
          <cell r="E218" t="str">
            <v>H</v>
          </cell>
          <cell r="F218" t="str">
            <v>WON</v>
          </cell>
          <cell r="G218">
            <v>7</v>
          </cell>
          <cell r="H218">
            <v>3</v>
          </cell>
          <cell r="I218" t="str">
            <v>BRADFORD</v>
          </cell>
          <cell r="J218" t="str">
            <v>BRADFORD</v>
          </cell>
          <cell r="K218" t="str">
            <v>BRADFORD</v>
          </cell>
          <cell r="L218" t="str">
            <v>VEIT</v>
          </cell>
          <cell r="M218" t="str">
            <v>SALIM</v>
          </cell>
          <cell r="N218" t="str">
            <v>JONES H</v>
          </cell>
          <cell r="O218" t="str">
            <v>OG</v>
          </cell>
        </row>
        <row r="219">
          <cell r="A219" t="str">
            <v>2B XI</v>
          </cell>
          <cell r="B219">
            <v>27405</v>
          </cell>
          <cell r="C219" t="str">
            <v>BANQUE BELGE</v>
          </cell>
          <cell r="D219" t="str">
            <v>LEAGUE</v>
          </cell>
          <cell r="E219" t="str">
            <v>H</v>
          </cell>
          <cell r="F219" t="str">
            <v>WON</v>
          </cell>
          <cell r="G219">
            <v>2</v>
          </cell>
          <cell r="H219">
            <v>1</v>
          </cell>
          <cell r="I219" t="str">
            <v>JONES H</v>
          </cell>
          <cell r="J219" t="str">
            <v>DEADMAN</v>
          </cell>
        </row>
        <row r="220">
          <cell r="A220" t="str">
            <v>2B XI</v>
          </cell>
          <cell r="B220">
            <v>27412</v>
          </cell>
          <cell r="C220" t="str">
            <v>OLD SUTTONIANS</v>
          </cell>
          <cell r="D220" t="str">
            <v>CUP</v>
          </cell>
          <cell r="E220" t="str">
            <v>H</v>
          </cell>
          <cell r="F220" t="str">
            <v>LOST</v>
          </cell>
          <cell r="G220">
            <v>1</v>
          </cell>
          <cell r="H220">
            <v>4</v>
          </cell>
          <cell r="I220" t="str">
            <v>SALIM</v>
          </cell>
        </row>
        <row r="221">
          <cell r="A221" t="str">
            <v>2B XI</v>
          </cell>
          <cell r="B221">
            <v>27426</v>
          </cell>
          <cell r="C221" t="str">
            <v>COUTTS AND CO</v>
          </cell>
          <cell r="D221" t="str">
            <v>LEAGUE</v>
          </cell>
          <cell r="E221" t="str">
            <v>H</v>
          </cell>
          <cell r="F221" t="str">
            <v>WON</v>
          </cell>
          <cell r="G221">
            <v>2</v>
          </cell>
          <cell r="H221">
            <v>1</v>
          </cell>
          <cell r="I221" t="str">
            <v>BRADFORD</v>
          </cell>
          <cell r="J221" t="str">
            <v>MCGEE</v>
          </cell>
        </row>
        <row r="222">
          <cell r="A222" t="str">
            <v>2B XI</v>
          </cell>
          <cell r="B222">
            <v>27433</v>
          </cell>
          <cell r="C222" t="str">
            <v>BIRKBECK COLLEGE</v>
          </cell>
          <cell r="D222" t="str">
            <v>FRIENDLY</v>
          </cell>
          <cell r="E222" t="str">
            <v>A</v>
          </cell>
          <cell r="F222" t="str">
            <v>WON</v>
          </cell>
          <cell r="G222">
            <v>5</v>
          </cell>
          <cell r="H222">
            <v>0</v>
          </cell>
          <cell r="I222" t="str">
            <v>BRADFORD</v>
          </cell>
          <cell r="J222" t="str">
            <v>BROOKER</v>
          </cell>
          <cell r="K222" t="str">
            <v>SIMPSON</v>
          </cell>
          <cell r="L222" t="str">
            <v>HARWOOD</v>
          </cell>
          <cell r="M222" t="str">
            <v>WILLIAMS J</v>
          </cell>
        </row>
        <row r="223">
          <cell r="A223" t="str">
            <v>2B XI</v>
          </cell>
          <cell r="B223">
            <v>27447</v>
          </cell>
          <cell r="C223" t="str">
            <v>LLOYDS BANK INTERNATIONAL</v>
          </cell>
          <cell r="D223" t="str">
            <v>LEAGUE</v>
          </cell>
          <cell r="E223" t="str">
            <v>H</v>
          </cell>
          <cell r="F223" t="str">
            <v>WON</v>
          </cell>
          <cell r="G223">
            <v>5</v>
          </cell>
          <cell r="H223">
            <v>1</v>
          </cell>
          <cell r="I223" t="str">
            <v>MCGEE</v>
          </cell>
          <cell r="J223" t="str">
            <v>MCGEE</v>
          </cell>
          <cell r="K223" t="str">
            <v>MCGEE</v>
          </cell>
          <cell r="L223" t="str">
            <v>BROWN S</v>
          </cell>
          <cell r="M223" t="str">
            <v>HUGHES M</v>
          </cell>
        </row>
        <row r="224">
          <cell r="A224" t="str">
            <v>2B XI</v>
          </cell>
          <cell r="B224">
            <v>27454</v>
          </cell>
          <cell r="C224" t="str">
            <v>HILL SAMUEL</v>
          </cell>
          <cell r="D224" t="str">
            <v>LEAGUE</v>
          </cell>
          <cell r="E224" t="str">
            <v>A</v>
          </cell>
          <cell r="F224" t="str">
            <v>WON</v>
          </cell>
          <cell r="G224">
            <v>3</v>
          </cell>
          <cell r="H224">
            <v>1</v>
          </cell>
          <cell r="I224" t="str">
            <v>VEIT</v>
          </cell>
          <cell r="J224" t="str">
            <v>VEIT</v>
          </cell>
          <cell r="K224" t="str">
            <v>BROWN S</v>
          </cell>
        </row>
        <row r="225">
          <cell r="A225" t="str">
            <v>2B XI</v>
          </cell>
          <cell r="B225">
            <v>27461</v>
          </cell>
          <cell r="C225" t="str">
            <v>WILLIAMS AND GLYNS</v>
          </cell>
          <cell r="D225" t="str">
            <v>LEAGUE</v>
          </cell>
          <cell r="E225" t="str">
            <v>A</v>
          </cell>
          <cell r="F225" t="str">
            <v>LOST</v>
          </cell>
          <cell r="G225">
            <v>1</v>
          </cell>
          <cell r="H225">
            <v>2</v>
          </cell>
          <cell r="I225" t="str">
            <v>COOKE</v>
          </cell>
        </row>
        <row r="226">
          <cell r="A226" t="str">
            <v>2B XI</v>
          </cell>
          <cell r="B226">
            <v>27468</v>
          </cell>
          <cell r="C226" t="str">
            <v>STANDARD BANK</v>
          </cell>
          <cell r="D226" t="str">
            <v>LEAGUE</v>
          </cell>
          <cell r="E226" t="str">
            <v>A</v>
          </cell>
          <cell r="F226" t="str">
            <v>WON</v>
          </cell>
          <cell r="G226">
            <v>4</v>
          </cell>
          <cell r="H226">
            <v>1</v>
          </cell>
          <cell r="I226" t="str">
            <v>VEIT</v>
          </cell>
          <cell r="J226" t="str">
            <v>VEIT</v>
          </cell>
          <cell r="K226" t="str">
            <v>BROWN S</v>
          </cell>
          <cell r="L226" t="str">
            <v>BROWN S</v>
          </cell>
        </row>
        <row r="227">
          <cell r="A227" t="str">
            <v>2B XI</v>
          </cell>
          <cell r="B227">
            <v>27489</v>
          </cell>
          <cell r="C227" t="str">
            <v>ROYAL BANK OF SCOTLAND</v>
          </cell>
          <cell r="D227" t="str">
            <v>LEAGUE</v>
          </cell>
          <cell r="E227" t="str">
            <v>H</v>
          </cell>
          <cell r="F227" t="str">
            <v>WON</v>
          </cell>
          <cell r="G227">
            <v>2</v>
          </cell>
          <cell r="H227">
            <v>0</v>
          </cell>
          <cell r="I227" t="str">
            <v>BRADFORD</v>
          </cell>
          <cell r="J227" t="str">
            <v>VEIT</v>
          </cell>
        </row>
        <row r="228">
          <cell r="A228" t="str">
            <v>2B XI</v>
          </cell>
          <cell r="B228">
            <v>27506</v>
          </cell>
          <cell r="C228" t="str">
            <v>WILLIAMS AND GLYNS</v>
          </cell>
          <cell r="D228" t="str">
            <v>LEAGUE</v>
          </cell>
          <cell r="E228" t="str">
            <v>H</v>
          </cell>
          <cell r="F228" t="str">
            <v>DREW</v>
          </cell>
          <cell r="G228">
            <v>1</v>
          </cell>
          <cell r="H228">
            <v>1</v>
          </cell>
          <cell r="I228" t="str">
            <v>BENWELL</v>
          </cell>
        </row>
        <row r="229">
          <cell r="A229" t="str">
            <v>2B XI</v>
          </cell>
          <cell r="B229">
            <v>27524</v>
          </cell>
          <cell r="C229" t="str">
            <v>HILL SAMUEL</v>
          </cell>
          <cell r="D229" t="str">
            <v>LEAGUE</v>
          </cell>
          <cell r="E229" t="str">
            <v>H</v>
          </cell>
          <cell r="F229" t="str">
            <v>WON</v>
          </cell>
          <cell r="G229">
            <v>4</v>
          </cell>
          <cell r="H229">
            <v>1</v>
          </cell>
          <cell r="I229" t="str">
            <v>COOPER</v>
          </cell>
          <cell r="J229" t="str">
            <v>STREET</v>
          </cell>
          <cell r="K229" t="str">
            <v>BENWELL</v>
          </cell>
          <cell r="L229" t="str">
            <v>MCGEE</v>
          </cell>
        </row>
        <row r="230">
          <cell r="B230" t="str">
            <v>3B XI</v>
          </cell>
        </row>
        <row r="231">
          <cell r="B231" t="str">
            <v>DATE</v>
          </cell>
          <cell r="C231" t="str">
            <v>OPPOSITION</v>
          </cell>
          <cell r="D231" t="str">
            <v>COMPETITION</v>
          </cell>
          <cell r="E231" t="str">
            <v>VENUE</v>
          </cell>
          <cell r="F231" t="str">
            <v>RESULT</v>
          </cell>
          <cell r="G231" t="str">
            <v>F</v>
          </cell>
          <cell r="H231" t="str">
            <v>A</v>
          </cell>
          <cell r="I231" t="str">
            <v>SCORERS</v>
          </cell>
        </row>
        <row r="232">
          <cell r="A232" t="str">
            <v>3B XI</v>
          </cell>
          <cell r="B232">
            <v>27286</v>
          </cell>
          <cell r="C232" t="str">
            <v>CARSHALTON</v>
          </cell>
          <cell r="D232" t="str">
            <v>FRIENDLY</v>
          </cell>
          <cell r="E232" t="str">
            <v>H</v>
          </cell>
          <cell r="F232" t="str">
            <v>WON</v>
          </cell>
          <cell r="G232">
            <v>4</v>
          </cell>
          <cell r="H232">
            <v>3</v>
          </cell>
          <cell r="I232" t="str">
            <v>WILLIAMS P</v>
          </cell>
          <cell r="J232" t="str">
            <v>JONES H</v>
          </cell>
          <cell r="K232" t="str">
            <v>JONES H</v>
          </cell>
          <cell r="L232" t="str">
            <v>HORAN</v>
          </cell>
        </row>
        <row r="233">
          <cell r="A233" t="str">
            <v>3B XI</v>
          </cell>
          <cell r="B233">
            <v>27307</v>
          </cell>
          <cell r="C233" t="str">
            <v>KLEINWORT BENSON</v>
          </cell>
          <cell r="D233" t="str">
            <v>LEAGUE</v>
          </cell>
          <cell r="E233" t="str">
            <v>A</v>
          </cell>
          <cell r="F233" t="str">
            <v>WON</v>
          </cell>
          <cell r="G233">
            <v>2</v>
          </cell>
          <cell r="H233">
            <v>1</v>
          </cell>
          <cell r="I233" t="str">
            <v>BROWN S</v>
          </cell>
          <cell r="J233" t="str">
            <v>SHEEHAN</v>
          </cell>
        </row>
        <row r="234">
          <cell r="A234" t="str">
            <v>3B XI</v>
          </cell>
          <cell r="B234">
            <v>27314</v>
          </cell>
          <cell r="C234" t="str">
            <v>NEW SCOTLAND YARD</v>
          </cell>
          <cell r="D234" t="str">
            <v>FRIENDLY</v>
          </cell>
          <cell r="E234" t="str">
            <v>H</v>
          </cell>
          <cell r="F234" t="str">
            <v>LOST</v>
          </cell>
          <cell r="G234">
            <v>1</v>
          </cell>
          <cell r="H234">
            <v>3</v>
          </cell>
          <cell r="I234" t="str">
            <v>ROAKE</v>
          </cell>
        </row>
        <row r="235">
          <cell r="A235" t="str">
            <v>3B XI</v>
          </cell>
          <cell r="B235">
            <v>27321</v>
          </cell>
          <cell r="C235" t="str">
            <v>MORGAN GUARANTY</v>
          </cell>
          <cell r="D235" t="str">
            <v>CUP</v>
          </cell>
          <cell r="E235" t="str">
            <v>A</v>
          </cell>
          <cell r="F235" t="str">
            <v>LOST</v>
          </cell>
          <cell r="G235">
            <v>2</v>
          </cell>
          <cell r="H235">
            <v>5</v>
          </cell>
          <cell r="I235" t="str">
            <v>VEIGHT</v>
          </cell>
          <cell r="J235" t="str">
            <v>DUDLEY</v>
          </cell>
        </row>
        <row r="236">
          <cell r="A236" t="str">
            <v>3B XI</v>
          </cell>
          <cell r="B236">
            <v>27328</v>
          </cell>
          <cell r="C236" t="str">
            <v>KLEINWORT BENSON</v>
          </cell>
          <cell r="D236" t="str">
            <v>LEAGUE</v>
          </cell>
          <cell r="E236" t="str">
            <v>H</v>
          </cell>
          <cell r="F236" t="str">
            <v>WON</v>
          </cell>
          <cell r="G236">
            <v>4</v>
          </cell>
          <cell r="H236">
            <v>2</v>
          </cell>
          <cell r="I236" t="str">
            <v>SALIM</v>
          </cell>
          <cell r="J236" t="str">
            <v>SALIM</v>
          </cell>
          <cell r="K236" t="str">
            <v>SHEEHAN</v>
          </cell>
          <cell r="L236" t="str">
            <v>SIMPSON</v>
          </cell>
        </row>
        <row r="237">
          <cell r="A237" t="str">
            <v>3B XI</v>
          </cell>
          <cell r="B237">
            <v>27335</v>
          </cell>
          <cell r="C237" t="str">
            <v>THOMAS COOK</v>
          </cell>
          <cell r="D237" t="str">
            <v>LEAGUE</v>
          </cell>
          <cell r="E237" t="str">
            <v>H</v>
          </cell>
          <cell r="F237" t="str">
            <v>WON</v>
          </cell>
          <cell r="G237">
            <v>3</v>
          </cell>
          <cell r="H237">
            <v>0</v>
          </cell>
          <cell r="I237" t="str">
            <v>BUCKNER</v>
          </cell>
          <cell r="J237" t="str">
            <v>JONES R</v>
          </cell>
          <cell r="K237" t="str">
            <v>HUGHES J</v>
          </cell>
        </row>
        <row r="238">
          <cell r="A238" t="str">
            <v>3B XI</v>
          </cell>
          <cell r="B238">
            <v>27342</v>
          </cell>
          <cell r="C238" t="str">
            <v>BARCLAYS BANK</v>
          </cell>
          <cell r="D238" t="str">
            <v>LEAGUE</v>
          </cell>
          <cell r="E238" t="str">
            <v>A</v>
          </cell>
          <cell r="F238" t="str">
            <v>DREW</v>
          </cell>
          <cell r="G238">
            <v>1</v>
          </cell>
          <cell r="H238">
            <v>1</v>
          </cell>
          <cell r="I238" t="str">
            <v>SMITH S</v>
          </cell>
        </row>
        <row r="239">
          <cell r="A239" t="str">
            <v>3B XI</v>
          </cell>
          <cell r="B239">
            <v>27363</v>
          </cell>
          <cell r="C239" t="str">
            <v>POLYTECHNIC</v>
          </cell>
          <cell r="D239" t="str">
            <v>FRIENDLY</v>
          </cell>
          <cell r="E239" t="str">
            <v>H</v>
          </cell>
          <cell r="F239" t="str">
            <v>WON</v>
          </cell>
          <cell r="G239">
            <v>2</v>
          </cell>
          <cell r="H239">
            <v>1</v>
          </cell>
          <cell r="I239" t="str">
            <v>LEEDHAM</v>
          </cell>
          <cell r="J239" t="str">
            <v>JONES R</v>
          </cell>
        </row>
        <row r="240">
          <cell r="A240" t="str">
            <v>3B XI</v>
          </cell>
          <cell r="B240">
            <v>27370</v>
          </cell>
          <cell r="C240" t="str">
            <v>HONG KONG AND SHANGHAI BANK</v>
          </cell>
          <cell r="D240" t="str">
            <v>LEAGUE</v>
          </cell>
          <cell r="E240" t="str">
            <v>A</v>
          </cell>
          <cell r="F240" t="str">
            <v>LOST</v>
          </cell>
          <cell r="G240">
            <v>3</v>
          </cell>
          <cell r="H240">
            <v>8</v>
          </cell>
          <cell r="I240" t="str">
            <v>COBBIN</v>
          </cell>
          <cell r="J240" t="str">
            <v>HUGHES J</v>
          </cell>
          <cell r="K240" t="str">
            <v>HUGHES J</v>
          </cell>
        </row>
        <row r="241">
          <cell r="A241" t="str">
            <v>3B XI</v>
          </cell>
          <cell r="B241">
            <v>27377</v>
          </cell>
          <cell r="C241" t="str">
            <v>AUSTRALASIAN BANK</v>
          </cell>
          <cell r="D241" t="str">
            <v>LEAGUE</v>
          </cell>
          <cell r="E241" t="str">
            <v>A</v>
          </cell>
          <cell r="F241" t="str">
            <v>LOST</v>
          </cell>
          <cell r="G241">
            <v>2</v>
          </cell>
          <cell r="H241">
            <v>5</v>
          </cell>
          <cell r="I241" t="str">
            <v>KENNETT</v>
          </cell>
          <cell r="J241" t="str">
            <v>SHEEHAN</v>
          </cell>
        </row>
        <row r="242">
          <cell r="A242" t="str">
            <v>3B XI</v>
          </cell>
          <cell r="B242">
            <v>27384</v>
          </cell>
          <cell r="C242" t="str">
            <v>WILLIAMS AND GLYNS</v>
          </cell>
          <cell r="D242" t="str">
            <v>LEAGUE</v>
          </cell>
          <cell r="E242" t="str">
            <v>A</v>
          </cell>
          <cell r="F242" t="str">
            <v>LOST</v>
          </cell>
          <cell r="G242">
            <v>2</v>
          </cell>
          <cell r="H242">
            <v>3</v>
          </cell>
          <cell r="I242" t="str">
            <v>ROAKE</v>
          </cell>
          <cell r="J242" t="str">
            <v>BASSETT</v>
          </cell>
        </row>
        <row r="243">
          <cell r="A243" t="str">
            <v>3B XI</v>
          </cell>
          <cell r="B243">
            <v>27398</v>
          </cell>
          <cell r="C243" t="str">
            <v>COUTTS AND CO</v>
          </cell>
          <cell r="D243" t="str">
            <v>LEAGUE</v>
          </cell>
          <cell r="E243" t="str">
            <v>H</v>
          </cell>
          <cell r="F243" t="str">
            <v>DREW</v>
          </cell>
          <cell r="G243">
            <v>0</v>
          </cell>
          <cell r="H243">
            <v>0</v>
          </cell>
        </row>
        <row r="244">
          <cell r="A244" t="str">
            <v>3B XI</v>
          </cell>
          <cell r="B244">
            <v>27405</v>
          </cell>
          <cell r="C244" t="str">
            <v>COUTTS AND CO</v>
          </cell>
          <cell r="D244" t="str">
            <v>LEAGUE</v>
          </cell>
          <cell r="E244" t="str">
            <v>A</v>
          </cell>
          <cell r="F244" t="str">
            <v>LOST</v>
          </cell>
          <cell r="G244">
            <v>2</v>
          </cell>
          <cell r="H244">
            <v>5</v>
          </cell>
          <cell r="I244" t="str">
            <v>COBBIN</v>
          </cell>
          <cell r="J244" t="str">
            <v>BEER</v>
          </cell>
        </row>
        <row r="245">
          <cell r="A245" t="str">
            <v>3B XI</v>
          </cell>
          <cell r="B245">
            <v>27419</v>
          </cell>
          <cell r="C245" t="str">
            <v>NEW SCOTLAND YARD</v>
          </cell>
          <cell r="D245" t="str">
            <v>FRIENDLY</v>
          </cell>
          <cell r="E245" t="str">
            <v>H</v>
          </cell>
          <cell r="F245" t="str">
            <v>LOST</v>
          </cell>
          <cell r="G245">
            <v>1</v>
          </cell>
          <cell r="H245">
            <v>4</v>
          </cell>
          <cell r="I245" t="str">
            <v>JENKINS N</v>
          </cell>
        </row>
        <row r="246">
          <cell r="A246" t="str">
            <v>3B XI</v>
          </cell>
          <cell r="B246">
            <v>27433</v>
          </cell>
          <cell r="C246" t="str">
            <v>THOMAS COOK</v>
          </cell>
          <cell r="D246" t="str">
            <v>LEAGUE</v>
          </cell>
          <cell r="E246" t="str">
            <v>A</v>
          </cell>
          <cell r="F246" t="str">
            <v>LOST</v>
          </cell>
          <cell r="G246">
            <v>3</v>
          </cell>
          <cell r="H246">
            <v>5</v>
          </cell>
          <cell r="I246" t="str">
            <v>REEVES</v>
          </cell>
          <cell r="J246" t="str">
            <v>BEER</v>
          </cell>
          <cell r="K246" t="str">
            <v>KENNETT</v>
          </cell>
        </row>
        <row r="247">
          <cell r="A247" t="str">
            <v>3B XI</v>
          </cell>
          <cell r="B247">
            <v>27447</v>
          </cell>
          <cell r="C247" t="str">
            <v>BARCLAYS BANK</v>
          </cell>
          <cell r="D247" t="str">
            <v>LEAGUE</v>
          </cell>
          <cell r="E247" t="str">
            <v>H</v>
          </cell>
          <cell r="F247" t="str">
            <v>DREW</v>
          </cell>
          <cell r="G247">
            <v>1</v>
          </cell>
          <cell r="H247">
            <v>1</v>
          </cell>
          <cell r="I247" t="str">
            <v>KING D</v>
          </cell>
        </row>
        <row r="248">
          <cell r="A248" t="str">
            <v>3B XI</v>
          </cell>
          <cell r="B248">
            <v>27454</v>
          </cell>
          <cell r="C248" t="str">
            <v>MORGAN GUARANTY</v>
          </cell>
          <cell r="D248" t="str">
            <v>LEAGUE</v>
          </cell>
          <cell r="E248" t="str">
            <v>H</v>
          </cell>
          <cell r="F248" t="str">
            <v>LOST</v>
          </cell>
          <cell r="G248">
            <v>0</v>
          </cell>
          <cell r="H248">
            <v>2</v>
          </cell>
        </row>
        <row r="249">
          <cell r="A249" t="str">
            <v>3B XI</v>
          </cell>
          <cell r="B249">
            <v>27461</v>
          </cell>
          <cell r="C249" t="str">
            <v>HONG KONG AND SHANGHAI BANK</v>
          </cell>
          <cell r="D249" t="str">
            <v>LEAGUE</v>
          </cell>
          <cell r="E249" t="str">
            <v>H</v>
          </cell>
          <cell r="F249" t="str">
            <v>LOST</v>
          </cell>
          <cell r="G249">
            <v>1</v>
          </cell>
          <cell r="H249">
            <v>2</v>
          </cell>
          <cell r="I249" t="str">
            <v>REEVES</v>
          </cell>
        </row>
        <row r="250">
          <cell r="A250" t="str">
            <v>3B XI</v>
          </cell>
          <cell r="B250">
            <v>27468</v>
          </cell>
          <cell r="C250" t="str">
            <v>WILLIAMS AND GLYNS</v>
          </cell>
          <cell r="D250" t="str">
            <v>LEAGUE</v>
          </cell>
          <cell r="E250" t="str">
            <v>H</v>
          </cell>
          <cell r="F250" t="str">
            <v>LOST</v>
          </cell>
          <cell r="G250">
            <v>2</v>
          </cell>
          <cell r="H250">
            <v>4</v>
          </cell>
          <cell r="I250" t="str">
            <v>REEVES</v>
          </cell>
          <cell r="J250" t="str">
            <v>ROAKE</v>
          </cell>
        </row>
        <row r="251">
          <cell r="A251" t="str">
            <v>3B XI</v>
          </cell>
          <cell r="B251">
            <v>27489</v>
          </cell>
          <cell r="C251" t="str">
            <v>BANK OF NEW SOUTH WALES</v>
          </cell>
          <cell r="D251" t="str">
            <v>LEAGUE</v>
          </cell>
          <cell r="E251" t="str">
            <v>A</v>
          </cell>
          <cell r="F251" t="str">
            <v>DREW</v>
          </cell>
          <cell r="G251">
            <v>1</v>
          </cell>
          <cell r="H251">
            <v>1</v>
          </cell>
          <cell r="I251" t="str">
            <v>STREET</v>
          </cell>
        </row>
        <row r="252">
          <cell r="A252" t="str">
            <v>3B XI</v>
          </cell>
          <cell r="B252">
            <v>27496</v>
          </cell>
          <cell r="C252" t="str">
            <v>MORGAN GUARANTY</v>
          </cell>
          <cell r="D252" t="str">
            <v>LEAGUE</v>
          </cell>
          <cell r="E252" t="str">
            <v>A</v>
          </cell>
          <cell r="F252" t="str">
            <v>WON</v>
          </cell>
          <cell r="G252">
            <v>2</v>
          </cell>
          <cell r="H252">
            <v>1</v>
          </cell>
          <cell r="I252" t="str">
            <v>STREET</v>
          </cell>
          <cell r="J252" t="str">
            <v>JONES R</v>
          </cell>
        </row>
        <row r="253">
          <cell r="A253" t="str">
            <v>3B XI</v>
          </cell>
          <cell r="B253">
            <v>27501</v>
          </cell>
          <cell r="C253" t="str">
            <v>BANK OF NEW SOUTH WALES</v>
          </cell>
          <cell r="D253" t="str">
            <v>FRIENDLY</v>
          </cell>
          <cell r="E253" t="str">
            <v>H</v>
          </cell>
          <cell r="F253" t="str">
            <v>WON</v>
          </cell>
          <cell r="G253">
            <v>8</v>
          </cell>
          <cell r="H253">
            <v>1</v>
          </cell>
          <cell r="I253" t="str">
            <v>CRAWFORD</v>
          </cell>
          <cell r="J253" t="str">
            <v>CRAWFORD</v>
          </cell>
          <cell r="K253" t="str">
            <v>CRAWFORD</v>
          </cell>
          <cell r="L253" t="str">
            <v>COBBIN</v>
          </cell>
          <cell r="M253" t="str">
            <v>VEIT</v>
          </cell>
          <cell r="N253" t="str">
            <v>HUGHES J</v>
          </cell>
          <cell r="O253" t="str">
            <v>HUGHES J</v>
          </cell>
          <cell r="P253" t="str">
            <v>UNKNOWN</v>
          </cell>
        </row>
        <row r="254">
          <cell r="A254" t="str">
            <v>3B XI</v>
          </cell>
          <cell r="B254">
            <v>27505</v>
          </cell>
          <cell r="C254" t="str">
            <v>AUSTRALASIAN BANK</v>
          </cell>
          <cell r="D254" t="str">
            <v>LEAGUE</v>
          </cell>
          <cell r="E254" t="str">
            <v>H</v>
          </cell>
          <cell r="F254" t="str">
            <v>LOST</v>
          </cell>
          <cell r="G254">
            <v>2</v>
          </cell>
          <cell r="H254">
            <v>4</v>
          </cell>
          <cell r="I254" t="str">
            <v>BEER</v>
          </cell>
          <cell r="J254" t="str">
            <v>KENNETT</v>
          </cell>
        </row>
        <row r="255">
          <cell r="B255" t="str">
            <v>4B XI</v>
          </cell>
        </row>
        <row r="256">
          <cell r="B256" t="str">
            <v>DATE</v>
          </cell>
          <cell r="C256" t="str">
            <v>OPPOSITION</v>
          </cell>
          <cell r="D256" t="str">
            <v>COMPETITION</v>
          </cell>
          <cell r="E256" t="str">
            <v>VENUE</v>
          </cell>
          <cell r="F256" t="str">
            <v>RESULT</v>
          </cell>
          <cell r="G256" t="str">
            <v>F</v>
          </cell>
          <cell r="H256" t="str">
            <v>A</v>
          </cell>
          <cell r="I256" t="str">
            <v>SCORERS</v>
          </cell>
        </row>
        <row r="257">
          <cell r="A257" t="str">
            <v>4B XI</v>
          </cell>
          <cell r="B257">
            <v>27300</v>
          </cell>
          <cell r="C257" t="str">
            <v>WILLIAMS AND GLYNS</v>
          </cell>
          <cell r="D257" t="str">
            <v>LEAGUE</v>
          </cell>
          <cell r="E257" t="str">
            <v>H</v>
          </cell>
          <cell r="F257" t="str">
            <v>LOST</v>
          </cell>
          <cell r="G257">
            <v>2</v>
          </cell>
          <cell r="H257">
            <v>4</v>
          </cell>
          <cell r="I257" t="str">
            <v>OG</v>
          </cell>
          <cell r="J257" t="str">
            <v>GAY</v>
          </cell>
        </row>
        <row r="258">
          <cell r="A258" t="str">
            <v>4B XI</v>
          </cell>
          <cell r="B258">
            <v>27307</v>
          </cell>
          <cell r="C258" t="str">
            <v>BARCLAYS BANK</v>
          </cell>
          <cell r="D258" t="str">
            <v>LEAGUE</v>
          </cell>
          <cell r="E258" t="str">
            <v>A</v>
          </cell>
          <cell r="F258" t="str">
            <v>LOST</v>
          </cell>
          <cell r="G258">
            <v>1</v>
          </cell>
          <cell r="H258">
            <v>2</v>
          </cell>
          <cell r="I258" t="str">
            <v>MCGEE</v>
          </cell>
        </row>
        <row r="259">
          <cell r="A259" t="str">
            <v>4B XI</v>
          </cell>
          <cell r="B259">
            <v>27314</v>
          </cell>
          <cell r="C259" t="str">
            <v>NATIONAL AND GRINDLAYS</v>
          </cell>
          <cell r="D259" t="str">
            <v>LEAGUE</v>
          </cell>
          <cell r="E259" t="str">
            <v>H</v>
          </cell>
          <cell r="F259" t="str">
            <v>WON</v>
          </cell>
          <cell r="G259">
            <v>1</v>
          </cell>
          <cell r="H259">
            <v>0</v>
          </cell>
          <cell r="I259" t="str">
            <v>SALIM</v>
          </cell>
        </row>
        <row r="260">
          <cell r="A260" t="str">
            <v>4B XI</v>
          </cell>
          <cell r="B260">
            <v>27321</v>
          </cell>
          <cell r="C260" t="str">
            <v>COUTTS AND CO</v>
          </cell>
          <cell r="D260" t="str">
            <v>CUP</v>
          </cell>
          <cell r="E260" t="str">
            <v>H</v>
          </cell>
          <cell r="F260" t="str">
            <v>LOST</v>
          </cell>
          <cell r="G260">
            <v>1</v>
          </cell>
          <cell r="H260">
            <v>4</v>
          </cell>
          <cell r="I260" t="str">
            <v>OG</v>
          </cell>
        </row>
        <row r="261">
          <cell r="A261" t="str">
            <v>4B XI</v>
          </cell>
          <cell r="B261">
            <v>27328</v>
          </cell>
          <cell r="C261" t="str">
            <v>CHASE MANHATTAN</v>
          </cell>
          <cell r="D261" t="str">
            <v>LEAGUE</v>
          </cell>
          <cell r="E261" t="str">
            <v>A</v>
          </cell>
          <cell r="F261" t="str">
            <v>DREW</v>
          </cell>
          <cell r="G261">
            <v>2</v>
          </cell>
          <cell r="H261">
            <v>2</v>
          </cell>
          <cell r="I261" t="str">
            <v>GUNTON</v>
          </cell>
          <cell r="J261" t="str">
            <v>BALCOMBE</v>
          </cell>
        </row>
        <row r="262">
          <cell r="A262" t="str">
            <v>4B XI</v>
          </cell>
          <cell r="B262">
            <v>27335</v>
          </cell>
          <cell r="C262" t="str">
            <v>CREDIT LYONNAIS</v>
          </cell>
          <cell r="D262" t="str">
            <v>LEAGUE</v>
          </cell>
          <cell r="E262" t="str">
            <v>A</v>
          </cell>
          <cell r="F262" t="str">
            <v>LOST</v>
          </cell>
          <cell r="G262">
            <v>0</v>
          </cell>
          <cell r="H262">
            <v>4</v>
          </cell>
        </row>
        <row r="263">
          <cell r="A263" t="str">
            <v>4B XI</v>
          </cell>
          <cell r="B263">
            <v>27342</v>
          </cell>
          <cell r="C263" t="str">
            <v>BARCLAYS BANK</v>
          </cell>
          <cell r="D263" t="str">
            <v>LEAGUE</v>
          </cell>
          <cell r="E263" t="str">
            <v>H</v>
          </cell>
          <cell r="F263" t="str">
            <v>WON</v>
          </cell>
          <cell r="G263">
            <v>2</v>
          </cell>
          <cell r="H263">
            <v>1</v>
          </cell>
          <cell r="I263" t="str">
            <v>BROWN A</v>
          </cell>
          <cell r="J263" t="str">
            <v>OG</v>
          </cell>
        </row>
        <row r="264">
          <cell r="A264" t="str">
            <v>4B XI</v>
          </cell>
          <cell r="B264">
            <v>27349</v>
          </cell>
          <cell r="C264" t="str">
            <v>CHASE MANHATTAN</v>
          </cell>
          <cell r="D264" t="str">
            <v>LEAGUE</v>
          </cell>
          <cell r="E264" t="str">
            <v>H</v>
          </cell>
          <cell r="F264" t="str">
            <v>LOST</v>
          </cell>
          <cell r="G264">
            <v>1</v>
          </cell>
          <cell r="H264">
            <v>3</v>
          </cell>
          <cell r="I264" t="str">
            <v>GAY</v>
          </cell>
        </row>
        <row r="265">
          <cell r="A265" t="str">
            <v>4B XI</v>
          </cell>
          <cell r="B265">
            <v>27363</v>
          </cell>
          <cell r="C265" t="str">
            <v>CATFORD WANDERERS</v>
          </cell>
          <cell r="D265" t="str">
            <v>FRIENDLY</v>
          </cell>
          <cell r="E265" t="str">
            <v>A</v>
          </cell>
          <cell r="F265" t="str">
            <v>WON</v>
          </cell>
          <cell r="G265">
            <v>2</v>
          </cell>
          <cell r="H265">
            <v>1</v>
          </cell>
          <cell r="I265" t="str">
            <v>ROCHFORD</v>
          </cell>
          <cell r="J265" t="str">
            <v>BROWN A</v>
          </cell>
        </row>
        <row r="266">
          <cell r="A266" t="str">
            <v>4B XI</v>
          </cell>
          <cell r="B266">
            <v>27370</v>
          </cell>
          <cell r="C266" t="str">
            <v>CREDIT LYONNAIS</v>
          </cell>
          <cell r="D266" t="str">
            <v>LEAGUE</v>
          </cell>
          <cell r="E266" t="str">
            <v>H</v>
          </cell>
          <cell r="F266" t="str">
            <v>LOST</v>
          </cell>
          <cell r="G266">
            <v>2</v>
          </cell>
          <cell r="H266">
            <v>12</v>
          </cell>
          <cell r="I266" t="str">
            <v>GUNTON</v>
          </cell>
          <cell r="J266" t="str">
            <v>BUTLER</v>
          </cell>
        </row>
        <row r="267">
          <cell r="A267" t="str">
            <v>4B XI</v>
          </cell>
          <cell r="B267">
            <v>27377</v>
          </cell>
          <cell r="C267" t="str">
            <v>SAMUEL MONTAGU</v>
          </cell>
          <cell r="D267" t="str">
            <v>LEAGUE</v>
          </cell>
          <cell r="E267" t="str">
            <v>H</v>
          </cell>
          <cell r="F267" t="str">
            <v>LOST</v>
          </cell>
          <cell r="G267">
            <v>3</v>
          </cell>
          <cell r="H267">
            <v>4</v>
          </cell>
          <cell r="I267" t="str">
            <v>BROWN A</v>
          </cell>
          <cell r="J267" t="str">
            <v>BROWN A</v>
          </cell>
          <cell r="K267" t="str">
            <v>EWEN</v>
          </cell>
        </row>
        <row r="268">
          <cell r="A268" t="str">
            <v>4B XI</v>
          </cell>
          <cell r="B268">
            <v>27384</v>
          </cell>
          <cell r="C268" t="str">
            <v>CITIBANK</v>
          </cell>
          <cell r="D268" t="str">
            <v>LEAGUE</v>
          </cell>
          <cell r="E268" t="str">
            <v>H</v>
          </cell>
          <cell r="F268" t="str">
            <v>LOST</v>
          </cell>
          <cell r="G268">
            <v>1</v>
          </cell>
          <cell r="H268">
            <v>2</v>
          </cell>
          <cell r="I268" t="str">
            <v>GREEN B</v>
          </cell>
        </row>
        <row r="269">
          <cell r="A269" t="str">
            <v>4B XI</v>
          </cell>
          <cell r="B269">
            <v>27398</v>
          </cell>
          <cell r="C269" t="str">
            <v>OLD STRANDIANS</v>
          </cell>
          <cell r="D269" t="str">
            <v>FRIENDLY</v>
          </cell>
          <cell r="E269" t="str">
            <v>H</v>
          </cell>
          <cell r="F269" t="str">
            <v>WON</v>
          </cell>
          <cell r="G269">
            <v>4</v>
          </cell>
          <cell r="H269">
            <v>2</v>
          </cell>
          <cell r="I269" t="str">
            <v>HARDY</v>
          </cell>
          <cell r="J269" t="str">
            <v>MILLEN</v>
          </cell>
          <cell r="K269" t="str">
            <v>GUNTON</v>
          </cell>
          <cell r="L269" t="str">
            <v>OG</v>
          </cell>
        </row>
        <row r="270">
          <cell r="A270" t="str">
            <v>4B XI</v>
          </cell>
          <cell r="B270">
            <v>27405</v>
          </cell>
          <cell r="C270" t="str">
            <v>STANDARD BANK</v>
          </cell>
          <cell r="D270" t="str">
            <v>LEAGUE</v>
          </cell>
          <cell r="E270" t="str">
            <v>H</v>
          </cell>
          <cell r="F270" t="str">
            <v>WON</v>
          </cell>
          <cell r="G270">
            <v>1</v>
          </cell>
          <cell r="H270">
            <v>0</v>
          </cell>
          <cell r="I270" t="str">
            <v>BALCOMBE</v>
          </cell>
        </row>
        <row r="271">
          <cell r="A271" t="str">
            <v>4B XI</v>
          </cell>
          <cell r="B271">
            <v>27433</v>
          </cell>
          <cell r="C271" t="str">
            <v>STANDARD BANK</v>
          </cell>
          <cell r="D271" t="str">
            <v>LEAGUE</v>
          </cell>
          <cell r="E271" t="str">
            <v>A</v>
          </cell>
          <cell r="F271" t="str">
            <v>LOST</v>
          </cell>
          <cell r="G271">
            <v>0</v>
          </cell>
          <cell r="H271">
            <v>1</v>
          </cell>
        </row>
        <row r="272">
          <cell r="A272" t="str">
            <v>4B XI</v>
          </cell>
          <cell r="B272">
            <v>27440</v>
          </cell>
          <cell r="C272" t="str">
            <v>NATIONAL AND GRINDLAYS</v>
          </cell>
          <cell r="D272" t="str">
            <v>LEAGUE</v>
          </cell>
          <cell r="E272" t="str">
            <v>A</v>
          </cell>
          <cell r="F272" t="str">
            <v>DREW</v>
          </cell>
          <cell r="G272">
            <v>1</v>
          </cell>
          <cell r="H272">
            <v>1</v>
          </cell>
          <cell r="I272" t="str">
            <v>GAY</v>
          </cell>
        </row>
        <row r="273">
          <cell r="A273" t="str">
            <v>4B XI</v>
          </cell>
          <cell r="B273">
            <v>27454</v>
          </cell>
          <cell r="C273" t="str">
            <v>WILLIAMS AND GLYNS</v>
          </cell>
          <cell r="D273" t="str">
            <v>LEAGUE</v>
          </cell>
          <cell r="E273" t="str">
            <v>A</v>
          </cell>
          <cell r="F273" t="str">
            <v>WON</v>
          </cell>
          <cell r="G273">
            <v>1</v>
          </cell>
          <cell r="H273">
            <v>0</v>
          </cell>
          <cell r="I273" t="str">
            <v>BARBER</v>
          </cell>
        </row>
        <row r="274">
          <cell r="A274" t="str">
            <v>4B XI</v>
          </cell>
          <cell r="B274">
            <v>27496</v>
          </cell>
          <cell r="C274" t="str">
            <v>CITIBANK</v>
          </cell>
          <cell r="D274" t="str">
            <v>LEAGUE</v>
          </cell>
          <cell r="E274" t="str">
            <v>A</v>
          </cell>
          <cell r="F274" t="str">
            <v>LOST</v>
          </cell>
          <cell r="G274">
            <v>0</v>
          </cell>
          <cell r="H274">
            <v>7</v>
          </cell>
        </row>
        <row r="275">
          <cell r="A275" t="str">
            <v>4B XI</v>
          </cell>
          <cell r="B275">
            <v>27503</v>
          </cell>
          <cell r="C275" t="str">
            <v>SAMUEL MONTAGU</v>
          </cell>
          <cell r="D275" t="str">
            <v>LEAGUE</v>
          </cell>
          <cell r="E275" t="str">
            <v>A</v>
          </cell>
          <cell r="F275" t="str">
            <v>LOST</v>
          </cell>
          <cell r="G275">
            <v>2</v>
          </cell>
          <cell r="H275">
            <v>4</v>
          </cell>
          <cell r="I275" t="str">
            <v>BARBER</v>
          </cell>
          <cell r="J275" t="str">
            <v>JOHNSON M</v>
          </cell>
        </row>
        <row r="276">
          <cell r="B276" t="str">
            <v>5B XI</v>
          </cell>
        </row>
        <row r="277">
          <cell r="B277" t="str">
            <v>DATE</v>
          </cell>
          <cell r="C277" t="str">
            <v>OPPOSITION</v>
          </cell>
          <cell r="D277" t="str">
            <v>COMPETITION</v>
          </cell>
          <cell r="E277" t="str">
            <v>VENUE</v>
          </cell>
          <cell r="F277" t="str">
            <v>RESULT</v>
          </cell>
          <cell r="G277" t="str">
            <v>F</v>
          </cell>
          <cell r="H277" t="str">
            <v>A</v>
          </cell>
          <cell r="I277" t="str">
            <v>SCORERS</v>
          </cell>
        </row>
        <row r="278">
          <cell r="A278" t="str">
            <v>5B XI</v>
          </cell>
          <cell r="B278">
            <v>27300</v>
          </cell>
          <cell r="C278" t="str">
            <v>WEST WICKHAM</v>
          </cell>
          <cell r="D278" t="str">
            <v>FRIENDLY</v>
          </cell>
          <cell r="E278" t="str">
            <v>H</v>
          </cell>
          <cell r="F278" t="str">
            <v>LOST</v>
          </cell>
          <cell r="G278">
            <v>2</v>
          </cell>
          <cell r="H278">
            <v>4</v>
          </cell>
          <cell r="I278" t="str">
            <v>CHAMBERS</v>
          </cell>
          <cell r="J278" t="str">
            <v>HARDY</v>
          </cell>
        </row>
        <row r="279">
          <cell r="A279" t="str">
            <v>5B XI</v>
          </cell>
          <cell r="B279">
            <v>27307</v>
          </cell>
          <cell r="C279" t="str">
            <v>KEYSER ULLMAN</v>
          </cell>
          <cell r="D279" t="str">
            <v>LEAGUE</v>
          </cell>
          <cell r="E279" t="str">
            <v>H</v>
          </cell>
          <cell r="F279" t="str">
            <v>LOST</v>
          </cell>
          <cell r="G279">
            <v>0</v>
          </cell>
          <cell r="H279">
            <v>7</v>
          </cell>
        </row>
        <row r="280">
          <cell r="A280" t="str">
            <v>5B XI</v>
          </cell>
          <cell r="B280">
            <v>27314</v>
          </cell>
          <cell r="C280" t="str">
            <v>SWISS BANKS</v>
          </cell>
          <cell r="D280" t="str">
            <v>LEAGUE</v>
          </cell>
          <cell r="E280" t="str">
            <v>A</v>
          </cell>
          <cell r="F280" t="str">
            <v>DREW</v>
          </cell>
          <cell r="G280">
            <v>1</v>
          </cell>
          <cell r="H280">
            <v>1</v>
          </cell>
          <cell r="I280" t="str">
            <v>VEIGHT</v>
          </cell>
        </row>
        <row r="281">
          <cell r="A281" t="str">
            <v>5B XI</v>
          </cell>
          <cell r="B281">
            <v>27321</v>
          </cell>
          <cell r="C281" t="str">
            <v>SOCIETE GENERALE</v>
          </cell>
          <cell r="D281" t="str">
            <v>LEAGUE</v>
          </cell>
          <cell r="E281" t="str">
            <v>A</v>
          </cell>
          <cell r="F281" t="str">
            <v>LOST</v>
          </cell>
          <cell r="G281">
            <v>2</v>
          </cell>
          <cell r="H281">
            <v>3</v>
          </cell>
          <cell r="I281" t="str">
            <v>DAVIES J</v>
          </cell>
          <cell r="J281" t="str">
            <v>NICHOLLS D</v>
          </cell>
        </row>
        <row r="282">
          <cell r="A282" t="str">
            <v>5B XI</v>
          </cell>
          <cell r="B282">
            <v>27328</v>
          </cell>
          <cell r="C282" t="str">
            <v>BANK OF ENGLAND</v>
          </cell>
          <cell r="D282" t="str">
            <v>CUP</v>
          </cell>
          <cell r="E282" t="str">
            <v>A</v>
          </cell>
          <cell r="F282" t="str">
            <v>LOST</v>
          </cell>
          <cell r="G282">
            <v>1</v>
          </cell>
          <cell r="H282">
            <v>6</v>
          </cell>
          <cell r="I282" t="str">
            <v>DAVIES J</v>
          </cell>
        </row>
        <row r="283">
          <cell r="A283" t="str">
            <v>5B XI</v>
          </cell>
          <cell r="B283">
            <v>27335</v>
          </cell>
          <cell r="C283" t="str">
            <v>MIDLAND BANK</v>
          </cell>
          <cell r="D283" t="str">
            <v>LEAGUE</v>
          </cell>
          <cell r="E283" t="str">
            <v>H</v>
          </cell>
          <cell r="F283" t="str">
            <v>LOST</v>
          </cell>
          <cell r="G283">
            <v>1</v>
          </cell>
          <cell r="H283">
            <v>2</v>
          </cell>
          <cell r="I283" t="str">
            <v>BROOKER</v>
          </cell>
        </row>
        <row r="284">
          <cell r="A284" t="str">
            <v>5B XI</v>
          </cell>
          <cell r="B284">
            <v>27342</v>
          </cell>
          <cell r="C284" t="str">
            <v>COUTTS AND CO</v>
          </cell>
          <cell r="D284" t="str">
            <v>LEAGUE</v>
          </cell>
          <cell r="E284" t="str">
            <v>A</v>
          </cell>
          <cell r="F284" t="str">
            <v>LOST</v>
          </cell>
          <cell r="G284">
            <v>2</v>
          </cell>
          <cell r="H284">
            <v>3</v>
          </cell>
          <cell r="I284" t="str">
            <v>DAVIES J</v>
          </cell>
          <cell r="J284" t="str">
            <v>DAVIES J</v>
          </cell>
        </row>
        <row r="285">
          <cell r="A285" t="str">
            <v>5B XI</v>
          </cell>
          <cell r="B285">
            <v>27349</v>
          </cell>
          <cell r="C285" t="str">
            <v>HAMBROS BANK</v>
          </cell>
          <cell r="D285" t="str">
            <v>LEAGUE</v>
          </cell>
          <cell r="E285" t="str">
            <v>A</v>
          </cell>
          <cell r="F285" t="str">
            <v>DREW</v>
          </cell>
          <cell r="G285">
            <v>1</v>
          </cell>
          <cell r="H285">
            <v>1</v>
          </cell>
          <cell r="I285" t="str">
            <v>DAVIES J</v>
          </cell>
        </row>
        <row r="286">
          <cell r="A286" t="str">
            <v>5B XI</v>
          </cell>
          <cell r="B286">
            <v>27363</v>
          </cell>
          <cell r="C286" t="str">
            <v>AUSTRALASIAN BANK</v>
          </cell>
          <cell r="D286" t="str">
            <v>LEAGUE</v>
          </cell>
          <cell r="E286" t="str">
            <v>A</v>
          </cell>
          <cell r="F286" t="str">
            <v>LOST</v>
          </cell>
          <cell r="G286">
            <v>4</v>
          </cell>
          <cell r="H286">
            <v>11</v>
          </cell>
          <cell r="I286" t="str">
            <v>DAVIES J</v>
          </cell>
          <cell r="J286" t="str">
            <v>DAVIES J</v>
          </cell>
          <cell r="K286" t="str">
            <v>DAVIES J</v>
          </cell>
          <cell r="L286" t="str">
            <v>REEEVES</v>
          </cell>
        </row>
        <row r="287">
          <cell r="A287" t="str">
            <v>5B XI</v>
          </cell>
          <cell r="B287">
            <v>27370</v>
          </cell>
          <cell r="C287" t="str">
            <v>MERTON</v>
          </cell>
          <cell r="D287" t="str">
            <v>FRIENDLY</v>
          </cell>
          <cell r="E287" t="str">
            <v>H</v>
          </cell>
          <cell r="F287" t="str">
            <v>DREW</v>
          </cell>
          <cell r="G287">
            <v>4</v>
          </cell>
          <cell r="H287">
            <v>4</v>
          </cell>
          <cell r="I287" t="str">
            <v>MILTON</v>
          </cell>
          <cell r="J287" t="str">
            <v>DAVIES J</v>
          </cell>
          <cell r="K287" t="str">
            <v>DAVIES J</v>
          </cell>
          <cell r="L287" t="str">
            <v>REEEVES</v>
          </cell>
        </row>
        <row r="288">
          <cell r="A288" t="str">
            <v>5B XI</v>
          </cell>
          <cell r="B288">
            <v>27377</v>
          </cell>
          <cell r="C288" t="str">
            <v>HILL SAMUEL</v>
          </cell>
          <cell r="D288" t="str">
            <v>LEAGUE</v>
          </cell>
          <cell r="E288" t="str">
            <v>H</v>
          </cell>
          <cell r="F288" t="str">
            <v>LOST</v>
          </cell>
          <cell r="G288">
            <v>2</v>
          </cell>
          <cell r="H288">
            <v>4</v>
          </cell>
          <cell r="I288" t="str">
            <v>DAVIES J</v>
          </cell>
          <cell r="J288" t="str">
            <v>BURGESS</v>
          </cell>
        </row>
        <row r="289">
          <cell r="A289" t="str">
            <v>5B XI</v>
          </cell>
          <cell r="B289">
            <v>27384</v>
          </cell>
          <cell r="C289" t="str">
            <v>ORION BANK</v>
          </cell>
          <cell r="D289" t="str">
            <v>FRIENDLY</v>
          </cell>
          <cell r="E289" t="str">
            <v>H</v>
          </cell>
          <cell r="F289" t="str">
            <v>DREW</v>
          </cell>
          <cell r="G289">
            <v>6</v>
          </cell>
          <cell r="H289">
            <v>6</v>
          </cell>
          <cell r="I289" t="str">
            <v>BROOKER</v>
          </cell>
          <cell r="J289" t="str">
            <v>BROOKER</v>
          </cell>
          <cell r="K289" t="str">
            <v>MCDONALD</v>
          </cell>
          <cell r="L289" t="str">
            <v>BOSSOM</v>
          </cell>
          <cell r="M289" t="str">
            <v>HAGGER</v>
          </cell>
          <cell r="N289" t="str">
            <v>CHRISTIAN</v>
          </cell>
        </row>
        <row r="290">
          <cell r="A290" t="str">
            <v>5B XI</v>
          </cell>
          <cell r="B290">
            <v>27398</v>
          </cell>
          <cell r="C290" t="str">
            <v>SWISS BANKS</v>
          </cell>
          <cell r="D290" t="str">
            <v>LEAGUE</v>
          </cell>
          <cell r="E290" t="str">
            <v>H</v>
          </cell>
          <cell r="F290" t="str">
            <v>LOST</v>
          </cell>
          <cell r="G290">
            <v>0</v>
          </cell>
          <cell r="H290">
            <v>9</v>
          </cell>
        </row>
        <row r="291">
          <cell r="A291" t="str">
            <v>5B XI</v>
          </cell>
          <cell r="B291">
            <v>27405</v>
          </cell>
          <cell r="C291" t="str">
            <v>HAMBROS BANK</v>
          </cell>
          <cell r="D291" t="str">
            <v>LEAGUE</v>
          </cell>
          <cell r="E291" t="str">
            <v>H</v>
          </cell>
          <cell r="F291" t="str">
            <v>LOST</v>
          </cell>
          <cell r="G291">
            <v>1</v>
          </cell>
          <cell r="H291">
            <v>3</v>
          </cell>
          <cell r="I291" t="str">
            <v>CRAWFORD</v>
          </cell>
        </row>
        <row r="292">
          <cell r="A292" t="str">
            <v>5B XI</v>
          </cell>
          <cell r="B292">
            <v>27412</v>
          </cell>
          <cell r="C292" t="str">
            <v>BANK OF AMERICA</v>
          </cell>
          <cell r="D292" t="str">
            <v>LEAGUE</v>
          </cell>
          <cell r="E292" t="str">
            <v>H</v>
          </cell>
          <cell r="F292" t="str">
            <v>LOST</v>
          </cell>
          <cell r="G292">
            <v>4</v>
          </cell>
          <cell r="H292">
            <v>5</v>
          </cell>
          <cell r="I292" t="str">
            <v>BROOKER</v>
          </cell>
          <cell r="J292" t="str">
            <v>CRAWFORD</v>
          </cell>
          <cell r="K292" t="str">
            <v>WOOD</v>
          </cell>
          <cell r="L292" t="str">
            <v>BUCKLEY</v>
          </cell>
        </row>
        <row r="293">
          <cell r="A293" t="str">
            <v>5B XI</v>
          </cell>
          <cell r="B293">
            <v>27426</v>
          </cell>
          <cell r="C293" t="str">
            <v>MIDLAND BANK</v>
          </cell>
          <cell r="D293" t="str">
            <v>LEAGUE</v>
          </cell>
          <cell r="E293" t="str">
            <v>A</v>
          </cell>
          <cell r="F293" t="str">
            <v>DREW</v>
          </cell>
          <cell r="G293">
            <v>2</v>
          </cell>
          <cell r="H293">
            <v>2</v>
          </cell>
          <cell r="I293" t="str">
            <v>MCDONALD</v>
          </cell>
          <cell r="J293" t="str">
            <v>BEDWELL</v>
          </cell>
        </row>
        <row r="294">
          <cell r="A294" t="str">
            <v>5B XI</v>
          </cell>
          <cell r="B294">
            <v>27433</v>
          </cell>
          <cell r="C294" t="str">
            <v>RONEO NEOPOST</v>
          </cell>
          <cell r="D294" t="str">
            <v>FRIENDLY</v>
          </cell>
          <cell r="E294" t="str">
            <v>H</v>
          </cell>
          <cell r="F294" t="str">
            <v>LOST</v>
          </cell>
          <cell r="G294">
            <v>1</v>
          </cell>
          <cell r="H294">
            <v>2</v>
          </cell>
          <cell r="I294" t="str">
            <v>LEEDHAM</v>
          </cell>
        </row>
        <row r="295">
          <cell r="A295" t="str">
            <v>5B XI</v>
          </cell>
          <cell r="B295">
            <v>27447</v>
          </cell>
          <cell r="C295" t="str">
            <v>COUTTS AND CO</v>
          </cell>
          <cell r="D295" t="str">
            <v>LEAGUE</v>
          </cell>
          <cell r="E295" t="str">
            <v>H</v>
          </cell>
          <cell r="F295" t="str">
            <v>LOST</v>
          </cell>
          <cell r="G295">
            <v>0</v>
          </cell>
          <cell r="H295">
            <v>1</v>
          </cell>
        </row>
        <row r="296">
          <cell r="A296" t="str">
            <v>5B XI</v>
          </cell>
          <cell r="B296">
            <v>27454</v>
          </cell>
          <cell r="C296" t="str">
            <v>KEYSER ULLMAN</v>
          </cell>
          <cell r="D296" t="str">
            <v>LEAGUE</v>
          </cell>
          <cell r="E296" t="str">
            <v>A</v>
          </cell>
          <cell r="F296" t="str">
            <v>LOST</v>
          </cell>
          <cell r="G296">
            <v>1</v>
          </cell>
          <cell r="H296">
            <v>8</v>
          </cell>
          <cell r="I296" t="str">
            <v>CHAMBERS</v>
          </cell>
        </row>
        <row r="297">
          <cell r="A297" t="str">
            <v>5B XI</v>
          </cell>
          <cell r="B297">
            <v>27461</v>
          </cell>
          <cell r="C297" t="str">
            <v>HILL SAMUEL</v>
          </cell>
          <cell r="D297" t="str">
            <v>LEAGUE</v>
          </cell>
          <cell r="E297" t="str">
            <v>A</v>
          </cell>
          <cell r="F297" t="str">
            <v>LOST</v>
          </cell>
          <cell r="G297">
            <v>2</v>
          </cell>
          <cell r="H297">
            <v>5</v>
          </cell>
          <cell r="I297" t="str">
            <v>FALLOWELL</v>
          </cell>
          <cell r="J297" t="str">
            <v>ELLIOTT M</v>
          </cell>
        </row>
        <row r="298">
          <cell r="A298" t="str">
            <v>5B XI</v>
          </cell>
          <cell r="B298">
            <v>27471</v>
          </cell>
          <cell r="C298" t="str">
            <v>BANK OF AMERICA</v>
          </cell>
          <cell r="D298" t="str">
            <v>FRIENDLY</v>
          </cell>
          <cell r="E298" t="str">
            <v>H</v>
          </cell>
          <cell r="F298" t="str">
            <v>WON</v>
          </cell>
          <cell r="G298">
            <v>6</v>
          </cell>
          <cell r="H298">
            <v>2</v>
          </cell>
          <cell r="I298" t="str">
            <v>ELLIOTT M</v>
          </cell>
          <cell r="J298" t="str">
            <v>ELLIOTT M</v>
          </cell>
          <cell r="K298" t="str">
            <v>ELLIOTT M</v>
          </cell>
          <cell r="L298" t="str">
            <v>FALLOWELL</v>
          </cell>
          <cell r="M298" t="str">
            <v>FALLOWELL</v>
          </cell>
          <cell r="N298" t="str">
            <v>OG</v>
          </cell>
        </row>
        <row r="299">
          <cell r="A299" t="str">
            <v>5B XI</v>
          </cell>
          <cell r="B299">
            <v>27475</v>
          </cell>
          <cell r="C299" t="str">
            <v>SOCIETE GENERALE</v>
          </cell>
          <cell r="D299" t="str">
            <v>LEAGUE</v>
          </cell>
          <cell r="E299" t="str">
            <v>H</v>
          </cell>
          <cell r="F299" t="str">
            <v>WON</v>
          </cell>
          <cell r="G299">
            <v>8</v>
          </cell>
          <cell r="H299">
            <v>4</v>
          </cell>
          <cell r="I299" t="str">
            <v>DAVIES J</v>
          </cell>
          <cell r="J299" t="str">
            <v>DAVIES J</v>
          </cell>
          <cell r="K299" t="str">
            <v>DAVIES J</v>
          </cell>
          <cell r="L299" t="str">
            <v>DAVIES J</v>
          </cell>
          <cell r="M299" t="str">
            <v>DAVIES J</v>
          </cell>
          <cell r="N299" t="str">
            <v>HARDING</v>
          </cell>
          <cell r="O299" t="str">
            <v>BEDFORD</v>
          </cell>
          <cell r="P299" t="str">
            <v>ELLIOTT M</v>
          </cell>
        </row>
        <row r="300">
          <cell r="A300" t="str">
            <v>5B XI</v>
          </cell>
          <cell r="B300">
            <v>27478</v>
          </cell>
          <cell r="C300" t="str">
            <v>BANK OF AMERICA</v>
          </cell>
          <cell r="D300" t="str">
            <v>LEAGUE</v>
          </cell>
          <cell r="E300" t="str">
            <v>A</v>
          </cell>
          <cell r="F300" t="str">
            <v>LOST</v>
          </cell>
          <cell r="G300">
            <v>1</v>
          </cell>
          <cell r="H300">
            <v>5</v>
          </cell>
          <cell r="I300" t="str">
            <v>SHEEHAN</v>
          </cell>
        </row>
        <row r="301">
          <cell r="A301" t="str">
            <v>5B XI</v>
          </cell>
          <cell r="B301">
            <v>27499</v>
          </cell>
          <cell r="C301" t="str">
            <v>AUSTRALASIAN BANK</v>
          </cell>
          <cell r="D301" t="str">
            <v>LEAGUE</v>
          </cell>
          <cell r="E301" t="str">
            <v>H</v>
          </cell>
          <cell r="F301" t="str">
            <v>LOST</v>
          </cell>
          <cell r="G301">
            <v>2</v>
          </cell>
          <cell r="H301">
            <v>8</v>
          </cell>
          <cell r="I301" t="str">
            <v>BROOKER</v>
          </cell>
          <cell r="J301" t="str">
            <v>BROOKER</v>
          </cell>
        </row>
        <row r="302">
          <cell r="B302" t="str">
            <v>6B XI</v>
          </cell>
        </row>
        <row r="303">
          <cell r="B303" t="str">
            <v>DATE</v>
          </cell>
          <cell r="C303" t="str">
            <v>OPPOSITION</v>
          </cell>
          <cell r="D303" t="str">
            <v>COMPETITION</v>
          </cell>
          <cell r="E303" t="str">
            <v>VENUE</v>
          </cell>
          <cell r="F303" t="str">
            <v>RESULT</v>
          </cell>
          <cell r="G303" t="str">
            <v>F</v>
          </cell>
          <cell r="H303" t="str">
            <v>A</v>
          </cell>
          <cell r="I303" t="str">
            <v>SCORERS</v>
          </cell>
        </row>
        <row r="304">
          <cell r="A304" t="str">
            <v>6B XI</v>
          </cell>
          <cell r="B304">
            <v>27300</v>
          </cell>
          <cell r="C304" t="str">
            <v>WEST WICKHAM</v>
          </cell>
          <cell r="D304" t="str">
            <v>FRIENDLY</v>
          </cell>
          <cell r="E304" t="str">
            <v>H</v>
          </cell>
          <cell r="F304" t="str">
            <v>LOST</v>
          </cell>
          <cell r="G304">
            <v>3</v>
          </cell>
          <cell r="H304">
            <v>8</v>
          </cell>
          <cell r="I304" t="str">
            <v>WINKWORTH</v>
          </cell>
          <cell r="J304" t="str">
            <v>CRAWFORD</v>
          </cell>
          <cell r="K304" t="str">
            <v>VEIT</v>
          </cell>
        </row>
        <row r="305">
          <cell r="A305" t="str">
            <v>6B XI</v>
          </cell>
          <cell r="B305">
            <v>27307</v>
          </cell>
          <cell r="C305" t="str">
            <v>CITIBANK</v>
          </cell>
          <cell r="D305" t="str">
            <v>LEAGUE</v>
          </cell>
          <cell r="E305" t="str">
            <v>H</v>
          </cell>
          <cell r="F305" t="str">
            <v>WON</v>
          </cell>
          <cell r="G305">
            <v>2</v>
          </cell>
          <cell r="H305">
            <v>1</v>
          </cell>
          <cell r="I305" t="str">
            <v>GARNER</v>
          </cell>
          <cell r="J305" t="str">
            <v>VEIT</v>
          </cell>
        </row>
        <row r="306">
          <cell r="A306" t="str">
            <v>6B XI</v>
          </cell>
          <cell r="B306">
            <v>27314</v>
          </cell>
          <cell r="C306" t="str">
            <v>WILLIAMS AND GLYNS</v>
          </cell>
          <cell r="D306" t="str">
            <v>LEAGUE</v>
          </cell>
          <cell r="E306" t="str">
            <v>H</v>
          </cell>
          <cell r="F306" t="str">
            <v>WON</v>
          </cell>
          <cell r="G306">
            <v>5</v>
          </cell>
          <cell r="H306">
            <v>4</v>
          </cell>
          <cell r="I306" t="str">
            <v>CHAMBERS</v>
          </cell>
          <cell r="J306" t="str">
            <v>CHAMBERS</v>
          </cell>
          <cell r="K306" t="str">
            <v>CHAMBERS</v>
          </cell>
          <cell r="L306" t="str">
            <v>CRAWFORD</v>
          </cell>
          <cell r="M306" t="str">
            <v>CRAWFORD</v>
          </cell>
        </row>
        <row r="307">
          <cell r="A307" t="str">
            <v>6B XI</v>
          </cell>
          <cell r="B307">
            <v>27321</v>
          </cell>
          <cell r="C307" t="str">
            <v>ORION BANK</v>
          </cell>
          <cell r="D307" t="str">
            <v>FRIENDLY</v>
          </cell>
          <cell r="E307" t="str">
            <v>H</v>
          </cell>
          <cell r="F307" t="str">
            <v>LOST</v>
          </cell>
          <cell r="G307">
            <v>1</v>
          </cell>
          <cell r="H307">
            <v>4</v>
          </cell>
          <cell r="I307" t="str">
            <v>CHAMBERS</v>
          </cell>
        </row>
        <row r="308">
          <cell r="A308" t="str">
            <v>6B XI</v>
          </cell>
          <cell r="B308">
            <v>27328</v>
          </cell>
          <cell r="C308" t="str">
            <v>MIDLAND BANK</v>
          </cell>
          <cell r="D308" t="str">
            <v>CUP</v>
          </cell>
          <cell r="E308" t="str">
            <v>A</v>
          </cell>
          <cell r="F308" t="str">
            <v>WON</v>
          </cell>
          <cell r="G308">
            <v>2</v>
          </cell>
          <cell r="H308">
            <v>1</v>
          </cell>
          <cell r="I308" t="str">
            <v>SHACKLEFORD</v>
          </cell>
          <cell r="J308" t="str">
            <v>KNOX</v>
          </cell>
        </row>
        <row r="309">
          <cell r="A309" t="str">
            <v>6B XI</v>
          </cell>
          <cell r="B309">
            <v>27335</v>
          </cell>
          <cell r="C309" t="str">
            <v>ROYAL BANK OF SCOTLAND</v>
          </cell>
          <cell r="D309" t="str">
            <v>LEAGUE</v>
          </cell>
          <cell r="E309" t="str">
            <v>A</v>
          </cell>
          <cell r="F309" t="str">
            <v>WON</v>
          </cell>
          <cell r="G309">
            <v>5</v>
          </cell>
          <cell r="H309">
            <v>4</v>
          </cell>
          <cell r="I309" t="str">
            <v>SHACKLEFORD</v>
          </cell>
          <cell r="J309" t="str">
            <v>SAUNDERS</v>
          </cell>
          <cell r="K309" t="str">
            <v>SAUNDERS</v>
          </cell>
          <cell r="L309" t="str">
            <v>GARNER</v>
          </cell>
          <cell r="M309" t="str">
            <v>CHAMBERS</v>
          </cell>
        </row>
        <row r="310">
          <cell r="A310" t="str">
            <v>6B XI</v>
          </cell>
          <cell r="B310">
            <v>27342</v>
          </cell>
          <cell r="C310" t="str">
            <v>BARCLAYS BANK</v>
          </cell>
          <cell r="D310" t="str">
            <v>LEAGUE</v>
          </cell>
          <cell r="E310" t="str">
            <v>A</v>
          </cell>
          <cell r="F310" t="str">
            <v>DREW</v>
          </cell>
          <cell r="G310">
            <v>2</v>
          </cell>
          <cell r="H310">
            <v>2</v>
          </cell>
          <cell r="I310" t="str">
            <v>CHAMBERS</v>
          </cell>
          <cell r="J310" t="str">
            <v>CHAMBERS</v>
          </cell>
        </row>
        <row r="311">
          <cell r="A311" t="str">
            <v>6B XI</v>
          </cell>
          <cell r="B311">
            <v>27349</v>
          </cell>
          <cell r="C311" t="str">
            <v>BARCLAYS BANK</v>
          </cell>
          <cell r="D311" t="str">
            <v>CUP</v>
          </cell>
          <cell r="E311" t="str">
            <v>A</v>
          </cell>
          <cell r="F311" t="str">
            <v>WON</v>
          </cell>
          <cell r="G311">
            <v>3</v>
          </cell>
          <cell r="H311">
            <v>1</v>
          </cell>
          <cell r="I311" t="str">
            <v>EDWARDS D</v>
          </cell>
          <cell r="J311" t="str">
            <v>EWEN</v>
          </cell>
          <cell r="K311" t="str">
            <v>CHAMBERS</v>
          </cell>
        </row>
        <row r="312">
          <cell r="A312" t="str">
            <v>6B XI</v>
          </cell>
          <cell r="B312">
            <v>27363</v>
          </cell>
          <cell r="C312" t="str">
            <v>MIDLAND BANK</v>
          </cell>
          <cell r="D312" t="str">
            <v>LEAGUE</v>
          </cell>
          <cell r="E312" t="str">
            <v>A</v>
          </cell>
          <cell r="F312" t="str">
            <v>WON</v>
          </cell>
          <cell r="G312">
            <v>5</v>
          </cell>
          <cell r="H312">
            <v>0</v>
          </cell>
          <cell r="I312" t="str">
            <v>CATTERALL</v>
          </cell>
          <cell r="J312" t="str">
            <v>GARDNER</v>
          </cell>
          <cell r="K312" t="str">
            <v>GARDNER</v>
          </cell>
          <cell r="L312" t="str">
            <v>CHAMBERS</v>
          </cell>
          <cell r="M312" t="str">
            <v>WILSON R</v>
          </cell>
        </row>
        <row r="313">
          <cell r="A313" t="str">
            <v>6B XI</v>
          </cell>
          <cell r="B313">
            <v>27370</v>
          </cell>
          <cell r="C313" t="str">
            <v>CIVIL SERVICE</v>
          </cell>
          <cell r="D313" t="str">
            <v>FRIENDLY</v>
          </cell>
          <cell r="E313" t="str">
            <v>H</v>
          </cell>
          <cell r="F313" t="str">
            <v>LOST</v>
          </cell>
          <cell r="G313">
            <v>3</v>
          </cell>
          <cell r="H313">
            <v>4</v>
          </cell>
          <cell r="I313" t="str">
            <v>CATTERALL</v>
          </cell>
          <cell r="J313" t="str">
            <v>CHAMBERS</v>
          </cell>
          <cell r="K313" t="str">
            <v>CHAMBERS</v>
          </cell>
        </row>
        <row r="314">
          <cell r="A314" t="str">
            <v>6B XI</v>
          </cell>
          <cell r="B314">
            <v>27377</v>
          </cell>
          <cell r="C314" t="str">
            <v>SOCIETE GENERALE</v>
          </cell>
          <cell r="D314" t="str">
            <v>CUP</v>
          </cell>
          <cell r="E314" t="str">
            <v>A</v>
          </cell>
          <cell r="F314" t="str">
            <v>WON</v>
          </cell>
          <cell r="G314">
            <v>3</v>
          </cell>
          <cell r="H314">
            <v>2</v>
          </cell>
          <cell r="I314" t="str">
            <v>CRAWFORD</v>
          </cell>
          <cell r="J314" t="str">
            <v>CRAWFORD</v>
          </cell>
          <cell r="K314" t="str">
            <v>HORAN</v>
          </cell>
        </row>
        <row r="315">
          <cell r="A315" t="str">
            <v>6B XI</v>
          </cell>
          <cell r="B315">
            <v>27384</v>
          </cell>
          <cell r="C315" t="str">
            <v>OLD TIFFINIANS</v>
          </cell>
          <cell r="D315" t="str">
            <v>FRIENDLY</v>
          </cell>
          <cell r="E315" t="str">
            <v>A</v>
          </cell>
          <cell r="F315" t="str">
            <v>WON</v>
          </cell>
          <cell r="G315">
            <v>6</v>
          </cell>
          <cell r="H315">
            <v>0</v>
          </cell>
          <cell r="I315" t="str">
            <v>CHAMBERS</v>
          </cell>
          <cell r="J315" t="str">
            <v>CHAMBERS</v>
          </cell>
          <cell r="K315" t="str">
            <v>CHAMBERS</v>
          </cell>
          <cell r="L315" t="str">
            <v>CRAWFORD</v>
          </cell>
          <cell r="M315" t="str">
            <v>BARKER</v>
          </cell>
          <cell r="N315" t="str">
            <v>OG</v>
          </cell>
        </row>
        <row r="316">
          <cell r="A316" t="str">
            <v>6B XI</v>
          </cell>
          <cell r="B316">
            <v>27398</v>
          </cell>
          <cell r="C316" t="str">
            <v>UNION BANK OF SWITZERLAND</v>
          </cell>
          <cell r="D316" t="str">
            <v>LEAGUE</v>
          </cell>
          <cell r="E316" t="str">
            <v>A</v>
          </cell>
          <cell r="F316" t="str">
            <v>WON</v>
          </cell>
          <cell r="G316">
            <v>2</v>
          </cell>
          <cell r="H316">
            <v>1</v>
          </cell>
          <cell r="I316" t="str">
            <v>CHAMBERS</v>
          </cell>
          <cell r="J316" t="str">
            <v>CHAMBERS</v>
          </cell>
        </row>
        <row r="317">
          <cell r="A317" t="str">
            <v>6B XI</v>
          </cell>
          <cell r="B317">
            <v>27405</v>
          </cell>
          <cell r="C317" t="str">
            <v>WILLIAMS AND GLYNS</v>
          </cell>
          <cell r="D317" t="str">
            <v>LEAGUE</v>
          </cell>
          <cell r="E317" t="str">
            <v>A</v>
          </cell>
          <cell r="F317" t="str">
            <v>DREW</v>
          </cell>
          <cell r="G317">
            <v>3</v>
          </cell>
          <cell r="H317">
            <v>3</v>
          </cell>
          <cell r="I317" t="str">
            <v>BARKER</v>
          </cell>
          <cell r="J317" t="str">
            <v>GARNER</v>
          </cell>
          <cell r="K317" t="str">
            <v>CHAMBERS</v>
          </cell>
        </row>
        <row r="318">
          <cell r="A318" t="str">
            <v>6B XI</v>
          </cell>
          <cell r="B318">
            <v>27412</v>
          </cell>
          <cell r="C318" t="str">
            <v>NWB VETS XI</v>
          </cell>
          <cell r="D318" t="str">
            <v>CUP</v>
          </cell>
          <cell r="E318" t="str">
            <v>A</v>
          </cell>
          <cell r="F318" t="str">
            <v>LOST</v>
          </cell>
          <cell r="G318">
            <v>1</v>
          </cell>
          <cell r="H318">
            <v>8</v>
          </cell>
          <cell r="I318" t="str">
            <v>ELLIOTT M</v>
          </cell>
        </row>
        <row r="319">
          <cell r="A319" t="str">
            <v>6B XI</v>
          </cell>
          <cell r="B319">
            <v>27433</v>
          </cell>
          <cell r="C319" t="str">
            <v>LLOYDS BANK</v>
          </cell>
          <cell r="D319" t="str">
            <v>LEAGUE</v>
          </cell>
          <cell r="E319" t="str">
            <v>A</v>
          </cell>
          <cell r="F319" t="str">
            <v>LOST</v>
          </cell>
          <cell r="G319">
            <v>2</v>
          </cell>
          <cell r="H319">
            <v>3</v>
          </cell>
          <cell r="I319" t="str">
            <v>SHACKLEFORD</v>
          </cell>
          <cell r="J319" t="str">
            <v>SHACKLEFORD</v>
          </cell>
        </row>
        <row r="320">
          <cell r="A320" t="str">
            <v>6B XI</v>
          </cell>
          <cell r="B320">
            <v>27447</v>
          </cell>
          <cell r="C320" t="str">
            <v>BARCLAYS BANK</v>
          </cell>
          <cell r="D320" t="str">
            <v>LEAGUE</v>
          </cell>
          <cell r="E320" t="str">
            <v>H</v>
          </cell>
          <cell r="F320" t="str">
            <v>LOST</v>
          </cell>
          <cell r="G320">
            <v>2</v>
          </cell>
          <cell r="H320">
            <v>5</v>
          </cell>
          <cell r="I320" t="str">
            <v>BARKER</v>
          </cell>
          <cell r="J320" t="str">
            <v>BARKER</v>
          </cell>
        </row>
        <row r="321">
          <cell r="A321" t="str">
            <v>6B XI</v>
          </cell>
          <cell r="B321">
            <v>27454</v>
          </cell>
          <cell r="C321" t="str">
            <v>HONG KONG AND SHANGHAI BANK</v>
          </cell>
          <cell r="D321" t="str">
            <v>LEAGUE</v>
          </cell>
          <cell r="E321" t="str">
            <v>A</v>
          </cell>
          <cell r="F321" t="str">
            <v>WON</v>
          </cell>
          <cell r="G321">
            <v>4</v>
          </cell>
          <cell r="H321">
            <v>3</v>
          </cell>
          <cell r="I321" t="str">
            <v>DRURY</v>
          </cell>
          <cell r="J321" t="str">
            <v>TROWELL</v>
          </cell>
          <cell r="K321" t="str">
            <v>TROWELL</v>
          </cell>
          <cell r="L321" t="str">
            <v>WILSON</v>
          </cell>
        </row>
        <row r="322">
          <cell r="A322" t="str">
            <v>6B XI</v>
          </cell>
          <cell r="B322">
            <v>27475</v>
          </cell>
          <cell r="C322" t="str">
            <v>THOMAS COOK</v>
          </cell>
          <cell r="D322" t="str">
            <v>LEAGUE</v>
          </cell>
          <cell r="E322" t="str">
            <v>H</v>
          </cell>
          <cell r="F322" t="str">
            <v>LOST</v>
          </cell>
          <cell r="G322">
            <v>4</v>
          </cell>
          <cell r="H322">
            <v>6</v>
          </cell>
          <cell r="I322" t="str">
            <v>BARKER</v>
          </cell>
          <cell r="J322" t="str">
            <v>GARNER</v>
          </cell>
          <cell r="K322" t="str">
            <v>MASTERS</v>
          </cell>
          <cell r="L322" t="str">
            <v>MASTERS</v>
          </cell>
        </row>
        <row r="323">
          <cell r="A323" t="str">
            <v>6B XI</v>
          </cell>
          <cell r="B323">
            <v>27486</v>
          </cell>
          <cell r="C323" t="str">
            <v>THOMAS COOK</v>
          </cell>
          <cell r="D323" t="str">
            <v>LEAGUE</v>
          </cell>
          <cell r="E323" t="str">
            <v>A</v>
          </cell>
          <cell r="F323" t="str">
            <v>WON</v>
          </cell>
          <cell r="G323">
            <v>4</v>
          </cell>
          <cell r="H323">
            <v>1</v>
          </cell>
          <cell r="I323" t="str">
            <v>NEWDICK</v>
          </cell>
          <cell r="J323" t="str">
            <v>NEWDICK</v>
          </cell>
          <cell r="K323" t="str">
            <v>BARKER</v>
          </cell>
          <cell r="L323" t="str">
            <v>WILSON R</v>
          </cell>
        </row>
        <row r="324">
          <cell r="A324" t="str">
            <v>6B XI</v>
          </cell>
          <cell r="B324">
            <v>27489</v>
          </cell>
          <cell r="C324" t="str">
            <v>LLOYDS BANK</v>
          </cell>
          <cell r="D324" t="str">
            <v>LEAGUE</v>
          </cell>
          <cell r="E324" t="str">
            <v>H</v>
          </cell>
          <cell r="F324" t="str">
            <v>WON</v>
          </cell>
          <cell r="G324">
            <v>4</v>
          </cell>
          <cell r="H324">
            <v>0</v>
          </cell>
          <cell r="I324" t="str">
            <v>COOPER</v>
          </cell>
          <cell r="J324" t="str">
            <v>COOPER</v>
          </cell>
          <cell r="K324" t="str">
            <v>COOPER</v>
          </cell>
          <cell r="L324" t="str">
            <v>COOPER</v>
          </cell>
        </row>
        <row r="325">
          <cell r="A325" t="str">
            <v>6B XI</v>
          </cell>
          <cell r="B325">
            <v>27494</v>
          </cell>
          <cell r="C325" t="str">
            <v>ROYAL BANK OF SCOTLAND</v>
          </cell>
          <cell r="D325" t="str">
            <v>LEAGUE</v>
          </cell>
          <cell r="E325" t="str">
            <v>H</v>
          </cell>
          <cell r="F325" t="str">
            <v>WON</v>
          </cell>
          <cell r="G325">
            <v>6</v>
          </cell>
          <cell r="H325">
            <v>2</v>
          </cell>
          <cell r="I325" t="str">
            <v>HALLETT</v>
          </cell>
          <cell r="J325" t="str">
            <v>HALLETT</v>
          </cell>
          <cell r="K325" t="str">
            <v>HALLETT</v>
          </cell>
          <cell r="L325" t="str">
            <v>WILSON R</v>
          </cell>
          <cell r="M325" t="str">
            <v>BENWELL</v>
          </cell>
          <cell r="N325" t="str">
            <v>TROWELL</v>
          </cell>
        </row>
        <row r="326">
          <cell r="A326" t="str">
            <v>6B XI</v>
          </cell>
          <cell r="B326">
            <v>27499</v>
          </cell>
          <cell r="C326" t="str">
            <v>MIDLAND BANK</v>
          </cell>
          <cell r="D326" t="str">
            <v>LEAGUE</v>
          </cell>
          <cell r="E326" t="str">
            <v>H</v>
          </cell>
          <cell r="F326" t="str">
            <v>WON</v>
          </cell>
          <cell r="G326">
            <v>4</v>
          </cell>
          <cell r="H326">
            <v>2</v>
          </cell>
          <cell r="I326" t="str">
            <v>HORAN</v>
          </cell>
          <cell r="J326" t="str">
            <v>HORAN</v>
          </cell>
          <cell r="K326" t="str">
            <v>GARNER</v>
          </cell>
          <cell r="L326" t="str">
            <v>COOPER</v>
          </cell>
        </row>
        <row r="327">
          <cell r="A327" t="str">
            <v>6B XI</v>
          </cell>
          <cell r="B327">
            <v>27508</v>
          </cell>
          <cell r="C327" t="str">
            <v>HONG KONG AND SHANGHAI BANK</v>
          </cell>
          <cell r="D327" t="str">
            <v>LEAGUE</v>
          </cell>
          <cell r="E327" t="str">
            <v>H</v>
          </cell>
          <cell r="F327" t="str">
            <v>LOST</v>
          </cell>
          <cell r="G327">
            <v>1</v>
          </cell>
          <cell r="H327">
            <v>3</v>
          </cell>
          <cell r="I327" t="str">
            <v>GARNER</v>
          </cell>
        </row>
        <row r="328">
          <cell r="A328" t="str">
            <v>6B XI</v>
          </cell>
          <cell r="B328">
            <v>27512</v>
          </cell>
          <cell r="C328" t="str">
            <v>UNION BANK OF SWITZERLAND</v>
          </cell>
          <cell r="D328" t="str">
            <v>LEAGUE</v>
          </cell>
          <cell r="E328" t="str">
            <v>H</v>
          </cell>
          <cell r="F328" t="str">
            <v>WON</v>
          </cell>
          <cell r="G328">
            <v>4</v>
          </cell>
          <cell r="H328">
            <v>1</v>
          </cell>
          <cell r="I328" t="str">
            <v>BARKER</v>
          </cell>
          <cell r="J328" t="str">
            <v>HALLETT</v>
          </cell>
          <cell r="K328" t="str">
            <v>ELLIOTT M</v>
          </cell>
          <cell r="L328" t="str">
            <v>ELLIOTT M</v>
          </cell>
        </row>
        <row r="329">
          <cell r="A329" t="str">
            <v>6B XI</v>
          </cell>
          <cell r="B329">
            <v>27514</v>
          </cell>
          <cell r="C329" t="str">
            <v>CITIBANK</v>
          </cell>
          <cell r="D329" t="str">
            <v>LEAGUE</v>
          </cell>
          <cell r="E329" t="str">
            <v>A</v>
          </cell>
          <cell r="F329" t="str">
            <v>WON</v>
          </cell>
          <cell r="G329">
            <v>2</v>
          </cell>
          <cell r="H329">
            <v>1</v>
          </cell>
          <cell r="I329" t="str">
            <v>GARNER</v>
          </cell>
          <cell r="J329" t="str">
            <v>HORAN</v>
          </cell>
        </row>
        <row r="330">
          <cell r="B330" t="str">
            <v>7B XI</v>
          </cell>
        </row>
        <row r="331">
          <cell r="B331" t="str">
            <v>DATE</v>
          </cell>
          <cell r="C331" t="str">
            <v>OPPOSITION</v>
          </cell>
          <cell r="D331" t="str">
            <v>COMPETITION</v>
          </cell>
          <cell r="E331" t="str">
            <v>VENUE</v>
          </cell>
          <cell r="F331" t="str">
            <v>RESULT</v>
          </cell>
          <cell r="G331" t="str">
            <v>F</v>
          </cell>
          <cell r="H331" t="str">
            <v>A</v>
          </cell>
          <cell r="I331" t="str">
            <v>SCORERS</v>
          </cell>
        </row>
        <row r="332">
          <cell r="A332" t="str">
            <v>7B XI</v>
          </cell>
          <cell r="B332">
            <v>27307</v>
          </cell>
          <cell r="C332" t="str">
            <v>BANK OF AMERICA</v>
          </cell>
          <cell r="D332" t="str">
            <v>FRIENDLY</v>
          </cell>
          <cell r="E332" t="str">
            <v>A</v>
          </cell>
          <cell r="F332" t="str">
            <v>LOST</v>
          </cell>
          <cell r="G332">
            <v>3</v>
          </cell>
          <cell r="H332">
            <v>4</v>
          </cell>
          <cell r="I332" t="str">
            <v>WINKWORTH</v>
          </cell>
          <cell r="J332" t="str">
            <v>CRAWFORD</v>
          </cell>
          <cell r="K332" t="str">
            <v>CRANE</v>
          </cell>
        </row>
        <row r="333">
          <cell r="A333" t="str">
            <v>7B XI</v>
          </cell>
          <cell r="B333">
            <v>27314</v>
          </cell>
          <cell r="C333" t="str">
            <v>WILLIAMS AND GLYNS</v>
          </cell>
          <cell r="D333" t="str">
            <v>LEAGUE</v>
          </cell>
          <cell r="E333" t="str">
            <v>H</v>
          </cell>
          <cell r="F333" t="str">
            <v>WON</v>
          </cell>
          <cell r="G333">
            <v>5</v>
          </cell>
          <cell r="H333">
            <v>3</v>
          </cell>
          <cell r="I333" t="str">
            <v>ABLEY</v>
          </cell>
          <cell r="J333" t="str">
            <v>ABLEY</v>
          </cell>
          <cell r="K333" t="str">
            <v>LOCKLEY</v>
          </cell>
          <cell r="L333" t="str">
            <v>LOCKLEY</v>
          </cell>
          <cell r="M333" t="str">
            <v>WEIR</v>
          </cell>
        </row>
        <row r="334">
          <cell r="A334" t="str">
            <v>7B XI</v>
          </cell>
          <cell r="B334">
            <v>27321</v>
          </cell>
          <cell r="C334" t="str">
            <v>MIDLAND BANK</v>
          </cell>
          <cell r="D334" t="str">
            <v>LEAGUE</v>
          </cell>
          <cell r="E334" t="str">
            <v>H</v>
          </cell>
          <cell r="F334" t="str">
            <v>DREW</v>
          </cell>
          <cell r="G334">
            <v>1</v>
          </cell>
          <cell r="H334">
            <v>1</v>
          </cell>
          <cell r="I334" t="str">
            <v>FRITH</v>
          </cell>
        </row>
        <row r="335">
          <cell r="A335" t="str">
            <v>7B XI</v>
          </cell>
          <cell r="B335">
            <v>27328</v>
          </cell>
          <cell r="C335" t="str">
            <v>BARCLAYS BANK</v>
          </cell>
          <cell r="D335" t="str">
            <v>CUP</v>
          </cell>
          <cell r="E335" t="str">
            <v>A</v>
          </cell>
          <cell r="F335" t="str">
            <v>LOST</v>
          </cell>
          <cell r="G335">
            <v>0</v>
          </cell>
          <cell r="H335">
            <v>4</v>
          </cell>
        </row>
        <row r="336">
          <cell r="A336" t="str">
            <v>7B XI</v>
          </cell>
          <cell r="B336">
            <v>27335</v>
          </cell>
          <cell r="C336" t="str">
            <v>BRIT AND FRENCH BANKS</v>
          </cell>
          <cell r="D336" t="str">
            <v>FRIENDLY</v>
          </cell>
          <cell r="E336" t="str">
            <v>A</v>
          </cell>
          <cell r="F336" t="str">
            <v>LOST</v>
          </cell>
          <cell r="G336">
            <v>0</v>
          </cell>
          <cell r="H336">
            <v>6</v>
          </cell>
        </row>
        <row r="337">
          <cell r="A337" t="str">
            <v>7B XI</v>
          </cell>
          <cell r="B337">
            <v>27342</v>
          </cell>
          <cell r="C337" t="str">
            <v>BARCLAYS BANK</v>
          </cell>
          <cell r="D337" t="str">
            <v>LEAGUE</v>
          </cell>
          <cell r="E337" t="str">
            <v>H</v>
          </cell>
          <cell r="F337" t="str">
            <v>LOST</v>
          </cell>
          <cell r="G337">
            <v>0</v>
          </cell>
          <cell r="H337">
            <v>8</v>
          </cell>
        </row>
        <row r="338">
          <cell r="A338" t="str">
            <v>7B XI</v>
          </cell>
          <cell r="B338">
            <v>27363</v>
          </cell>
          <cell r="C338" t="str">
            <v>POLYTECHNIC</v>
          </cell>
          <cell r="D338" t="str">
            <v>LEAGUE</v>
          </cell>
          <cell r="E338" t="str">
            <v>H</v>
          </cell>
          <cell r="F338" t="str">
            <v>WON</v>
          </cell>
          <cell r="G338">
            <v>3</v>
          </cell>
          <cell r="H338">
            <v>1</v>
          </cell>
          <cell r="I338" t="str">
            <v>CHRISTIAN</v>
          </cell>
          <cell r="J338" t="str">
            <v>CHRISTIAN</v>
          </cell>
          <cell r="K338" t="str">
            <v>BROOKES</v>
          </cell>
        </row>
        <row r="339">
          <cell r="A339" t="str">
            <v>7B XI</v>
          </cell>
          <cell r="B339">
            <v>27370</v>
          </cell>
          <cell r="C339" t="str">
            <v>CUACO</v>
          </cell>
          <cell r="D339" t="str">
            <v>FRIENDLY</v>
          </cell>
          <cell r="E339" t="str">
            <v>H</v>
          </cell>
          <cell r="F339" t="str">
            <v>WON</v>
          </cell>
          <cell r="G339">
            <v>7</v>
          </cell>
          <cell r="H339">
            <v>4</v>
          </cell>
          <cell r="I339" t="str">
            <v>ABLEY</v>
          </cell>
          <cell r="J339" t="str">
            <v>FRITH</v>
          </cell>
          <cell r="K339" t="str">
            <v>OG</v>
          </cell>
          <cell r="L339" t="str">
            <v>OG</v>
          </cell>
          <cell r="M339" t="str">
            <v>CHRISTIAN</v>
          </cell>
          <cell r="N339" t="str">
            <v>CHRISTIAN</v>
          </cell>
          <cell r="O339" t="str">
            <v>TITHERINGTON</v>
          </cell>
        </row>
        <row r="340">
          <cell r="A340" t="str">
            <v>7B XI</v>
          </cell>
          <cell r="B340">
            <v>27377</v>
          </cell>
          <cell r="C340" t="str">
            <v>COUTTS AND CO</v>
          </cell>
          <cell r="D340" t="str">
            <v>FRIENDLY</v>
          </cell>
          <cell r="E340" t="str">
            <v>H</v>
          </cell>
          <cell r="F340" t="str">
            <v>WON</v>
          </cell>
          <cell r="G340">
            <v>7</v>
          </cell>
          <cell r="H340">
            <v>2</v>
          </cell>
          <cell r="I340" t="str">
            <v>WIECHULA</v>
          </cell>
          <cell r="J340" t="str">
            <v>WIECHULA</v>
          </cell>
          <cell r="K340" t="str">
            <v>FERRANTI</v>
          </cell>
          <cell r="L340" t="str">
            <v>FERRANTI</v>
          </cell>
          <cell r="M340" t="str">
            <v>BAKER</v>
          </cell>
          <cell r="N340" t="str">
            <v>HATFIELD</v>
          </cell>
          <cell r="O340" t="str">
            <v>OG</v>
          </cell>
        </row>
        <row r="341">
          <cell r="A341" t="str">
            <v>7B XI</v>
          </cell>
          <cell r="B341">
            <v>27384</v>
          </cell>
          <cell r="C341" t="str">
            <v>LLOYDS BANK</v>
          </cell>
          <cell r="D341" t="str">
            <v>LEAGUE</v>
          </cell>
          <cell r="E341" t="str">
            <v>A</v>
          </cell>
          <cell r="F341" t="str">
            <v>LOST</v>
          </cell>
          <cell r="G341">
            <v>1</v>
          </cell>
          <cell r="H341">
            <v>3</v>
          </cell>
          <cell r="I341" t="str">
            <v>BARKER</v>
          </cell>
        </row>
        <row r="342">
          <cell r="A342" t="str">
            <v>7B XI</v>
          </cell>
          <cell r="B342">
            <v>27391</v>
          </cell>
          <cell r="C342" t="str">
            <v>KEW ASSOCIATION</v>
          </cell>
          <cell r="D342" t="str">
            <v>FRIENDLY</v>
          </cell>
          <cell r="E342" t="str">
            <v>A</v>
          </cell>
          <cell r="F342" t="str">
            <v>LOST</v>
          </cell>
          <cell r="G342">
            <v>0</v>
          </cell>
          <cell r="H342">
            <v>12</v>
          </cell>
        </row>
        <row r="343">
          <cell r="A343" t="str">
            <v>7B XI</v>
          </cell>
          <cell r="B343">
            <v>27398</v>
          </cell>
          <cell r="C343" t="str">
            <v>ALEXANDRA PARK</v>
          </cell>
          <cell r="D343" t="str">
            <v>FRIENDLY</v>
          </cell>
          <cell r="E343" t="str">
            <v>H</v>
          </cell>
          <cell r="F343" t="str">
            <v>WON</v>
          </cell>
          <cell r="G343">
            <v>9</v>
          </cell>
          <cell r="H343">
            <v>3</v>
          </cell>
          <cell r="I343" t="str">
            <v>FRITH</v>
          </cell>
          <cell r="J343" t="str">
            <v>FRITH</v>
          </cell>
          <cell r="K343" t="str">
            <v>FRITH</v>
          </cell>
          <cell r="L343" t="str">
            <v>KENNETT</v>
          </cell>
          <cell r="M343" t="str">
            <v>KENNETT</v>
          </cell>
          <cell r="N343" t="str">
            <v>KENNETT</v>
          </cell>
          <cell r="O343" t="str">
            <v>ELLIOT M</v>
          </cell>
          <cell r="P343" t="str">
            <v>CRANE</v>
          </cell>
          <cell r="Q343" t="str">
            <v>SAUNDERS</v>
          </cell>
        </row>
        <row r="344">
          <cell r="A344" t="str">
            <v>7B XI</v>
          </cell>
          <cell r="B344">
            <v>27405</v>
          </cell>
          <cell r="C344" t="str">
            <v>THOMAS COOK</v>
          </cell>
          <cell r="D344" t="str">
            <v>LEAGUE</v>
          </cell>
          <cell r="E344" t="str">
            <v>A</v>
          </cell>
          <cell r="F344" t="str">
            <v>WON</v>
          </cell>
          <cell r="G344">
            <v>4</v>
          </cell>
          <cell r="H344">
            <v>3</v>
          </cell>
          <cell r="I344" t="str">
            <v>CRANE</v>
          </cell>
          <cell r="J344" t="str">
            <v>CRANE</v>
          </cell>
          <cell r="K344" t="str">
            <v>CRANE</v>
          </cell>
          <cell r="L344" t="str">
            <v>MALCOLMSON</v>
          </cell>
        </row>
        <row r="345">
          <cell r="A345" t="str">
            <v>7B XI</v>
          </cell>
          <cell r="B345">
            <v>27412</v>
          </cell>
          <cell r="C345" t="str">
            <v>THOMAS COOK</v>
          </cell>
          <cell r="D345" t="str">
            <v>FRIENDLY</v>
          </cell>
          <cell r="E345" t="str">
            <v>H</v>
          </cell>
          <cell r="F345" t="str">
            <v>DREW</v>
          </cell>
          <cell r="G345">
            <v>2</v>
          </cell>
          <cell r="H345">
            <v>2</v>
          </cell>
          <cell r="I345" t="str">
            <v>WINKWORTH</v>
          </cell>
          <cell r="J345" t="str">
            <v>WINKWORTH</v>
          </cell>
        </row>
        <row r="346">
          <cell r="A346" t="str">
            <v>7B XI</v>
          </cell>
          <cell r="B346">
            <v>27426</v>
          </cell>
          <cell r="C346" t="str">
            <v>POLYTECHNIC</v>
          </cell>
          <cell r="D346" t="str">
            <v>LEAGUE</v>
          </cell>
          <cell r="E346" t="str">
            <v>A</v>
          </cell>
          <cell r="F346" t="str">
            <v>LOST</v>
          </cell>
          <cell r="G346">
            <v>1</v>
          </cell>
          <cell r="H346">
            <v>4</v>
          </cell>
          <cell r="I346" t="str">
            <v>WINKWORTH</v>
          </cell>
        </row>
        <row r="347">
          <cell r="A347" t="str">
            <v>7B XI</v>
          </cell>
          <cell r="B347">
            <v>27433</v>
          </cell>
          <cell r="C347" t="str">
            <v>KLEINWORT BENSON</v>
          </cell>
          <cell r="D347" t="str">
            <v>LEAGUE</v>
          </cell>
          <cell r="E347" t="str">
            <v>H</v>
          </cell>
          <cell r="F347" t="str">
            <v>WON</v>
          </cell>
          <cell r="G347">
            <v>4</v>
          </cell>
          <cell r="H347">
            <v>2</v>
          </cell>
          <cell r="I347" t="str">
            <v>HATCHARD</v>
          </cell>
          <cell r="J347" t="str">
            <v>HATCHARD</v>
          </cell>
          <cell r="K347" t="str">
            <v>HURLOCK</v>
          </cell>
          <cell r="L347" t="str">
            <v>CRANE</v>
          </cell>
        </row>
        <row r="348">
          <cell r="A348" t="str">
            <v>7B XI</v>
          </cell>
          <cell r="B348">
            <v>27447</v>
          </cell>
          <cell r="C348" t="str">
            <v>BARCLAYS BANK</v>
          </cell>
          <cell r="D348" t="str">
            <v>LEAGUE</v>
          </cell>
          <cell r="E348" t="str">
            <v>A</v>
          </cell>
          <cell r="F348" t="str">
            <v>WON</v>
          </cell>
          <cell r="G348">
            <v>4</v>
          </cell>
          <cell r="H348">
            <v>2</v>
          </cell>
          <cell r="I348" t="str">
            <v>BROWN A</v>
          </cell>
          <cell r="J348" t="str">
            <v>BROWN A</v>
          </cell>
          <cell r="K348" t="str">
            <v>BROWN A</v>
          </cell>
          <cell r="L348" t="str">
            <v>JOHNSON M</v>
          </cell>
        </row>
        <row r="349">
          <cell r="A349" t="str">
            <v>7B XI</v>
          </cell>
          <cell r="B349">
            <v>27454</v>
          </cell>
          <cell r="C349" t="str">
            <v>LLOYDS BANK</v>
          </cell>
          <cell r="D349" t="str">
            <v>LEAGUE</v>
          </cell>
          <cell r="E349" t="str">
            <v>H</v>
          </cell>
          <cell r="F349" t="str">
            <v>WON</v>
          </cell>
          <cell r="G349">
            <v>7</v>
          </cell>
          <cell r="H349">
            <v>3</v>
          </cell>
          <cell r="I349" t="str">
            <v>CHICK</v>
          </cell>
          <cell r="J349" t="str">
            <v>CHICK</v>
          </cell>
          <cell r="K349" t="str">
            <v>FRITH</v>
          </cell>
          <cell r="L349" t="str">
            <v>OG</v>
          </cell>
          <cell r="M349" t="str">
            <v>HATCHARD</v>
          </cell>
          <cell r="N349" t="str">
            <v>CRANE</v>
          </cell>
          <cell r="O349" t="str">
            <v>CRANE</v>
          </cell>
        </row>
        <row r="350">
          <cell r="A350" t="str">
            <v>7B XI</v>
          </cell>
          <cell r="B350">
            <v>27461</v>
          </cell>
          <cell r="C350" t="str">
            <v>MIDLAND BANK</v>
          </cell>
          <cell r="D350" t="str">
            <v>LEAGUE</v>
          </cell>
          <cell r="E350" t="str">
            <v>A</v>
          </cell>
          <cell r="F350" t="str">
            <v>WON</v>
          </cell>
          <cell r="G350">
            <v>8</v>
          </cell>
          <cell r="H350">
            <v>2</v>
          </cell>
          <cell r="I350" t="str">
            <v>TAYLOR T</v>
          </cell>
          <cell r="J350" t="str">
            <v>BARRINGER</v>
          </cell>
          <cell r="K350" t="str">
            <v>BARRINGER</v>
          </cell>
          <cell r="L350" t="str">
            <v>BARRINGER</v>
          </cell>
          <cell r="M350" t="str">
            <v>BARRINGER</v>
          </cell>
          <cell r="N350" t="str">
            <v>CRANE</v>
          </cell>
          <cell r="O350" t="str">
            <v>OG</v>
          </cell>
          <cell r="P350" t="str">
            <v>FRITH</v>
          </cell>
        </row>
        <row r="351">
          <cell r="A351" t="str">
            <v>7B XI</v>
          </cell>
          <cell r="B351">
            <v>27475</v>
          </cell>
          <cell r="C351" t="str">
            <v>BANQUE BELGE</v>
          </cell>
          <cell r="D351" t="str">
            <v>LEAGUE</v>
          </cell>
          <cell r="E351" t="str">
            <v>A</v>
          </cell>
          <cell r="F351" t="str">
            <v>WON</v>
          </cell>
          <cell r="G351">
            <v>7</v>
          </cell>
          <cell r="H351">
            <v>0</v>
          </cell>
          <cell r="I351" t="str">
            <v>CRANE</v>
          </cell>
          <cell r="J351" t="str">
            <v>CRANE</v>
          </cell>
          <cell r="K351" t="str">
            <v>CRANE</v>
          </cell>
          <cell r="L351" t="str">
            <v>BARRINGER</v>
          </cell>
          <cell r="M351" t="str">
            <v>BARRINGER</v>
          </cell>
          <cell r="N351" t="str">
            <v>FRITH</v>
          </cell>
          <cell r="O351" t="str">
            <v>SAUNDERS</v>
          </cell>
        </row>
        <row r="352">
          <cell r="A352" t="str">
            <v>7B XI</v>
          </cell>
          <cell r="B352">
            <v>27493</v>
          </cell>
          <cell r="C352" t="str">
            <v>THOMAS COOK</v>
          </cell>
          <cell r="D352" t="str">
            <v>LEAGUE</v>
          </cell>
          <cell r="E352" t="str">
            <v>H</v>
          </cell>
          <cell r="F352" t="str">
            <v>LOST</v>
          </cell>
          <cell r="G352">
            <v>3</v>
          </cell>
          <cell r="H352">
            <v>4</v>
          </cell>
          <cell r="I352" t="str">
            <v>HATCJARD</v>
          </cell>
          <cell r="J352" t="str">
            <v>CRANE</v>
          </cell>
          <cell r="K352" t="str">
            <v>BOYLAND</v>
          </cell>
        </row>
        <row r="353">
          <cell r="A353" t="str">
            <v>7B XI</v>
          </cell>
          <cell r="B353">
            <v>27494</v>
          </cell>
          <cell r="C353" t="str">
            <v>WILLIAMS AND GLYNS</v>
          </cell>
          <cell r="D353" t="str">
            <v>LEAGUE</v>
          </cell>
          <cell r="E353" t="str">
            <v>A</v>
          </cell>
          <cell r="F353" t="str">
            <v>LOST</v>
          </cell>
          <cell r="G353">
            <v>1</v>
          </cell>
          <cell r="H353">
            <v>3</v>
          </cell>
          <cell r="I353" t="str">
            <v>DAVIES J</v>
          </cell>
        </row>
        <row r="354">
          <cell r="A354" t="str">
            <v>7B XI</v>
          </cell>
          <cell r="B354">
            <v>27496</v>
          </cell>
          <cell r="C354" t="str">
            <v>KLEINWORT BENSON</v>
          </cell>
          <cell r="D354" t="str">
            <v>LEAGUE</v>
          </cell>
          <cell r="E354" t="str">
            <v>A</v>
          </cell>
          <cell r="F354" t="str">
            <v>DREW</v>
          </cell>
          <cell r="G354">
            <v>2</v>
          </cell>
          <cell r="H354">
            <v>2</v>
          </cell>
          <cell r="I354" t="str">
            <v>BARRINGER</v>
          </cell>
          <cell r="J354" t="str">
            <v>UNKNOWN</v>
          </cell>
        </row>
        <row r="355">
          <cell r="A355" t="str">
            <v>7B XI</v>
          </cell>
          <cell r="B355">
            <v>27507</v>
          </cell>
          <cell r="C355" t="str">
            <v>BANQUE BELGE</v>
          </cell>
          <cell r="D355" t="str">
            <v>LEAGUE</v>
          </cell>
          <cell r="E355" t="str">
            <v>H</v>
          </cell>
          <cell r="F355" t="str">
            <v>WON</v>
          </cell>
          <cell r="G355">
            <v>9</v>
          </cell>
          <cell r="H355">
            <v>0</v>
          </cell>
          <cell r="I355" t="str">
            <v>BARRINGER</v>
          </cell>
          <cell r="J355" t="str">
            <v>BARRINGER</v>
          </cell>
          <cell r="K355" t="str">
            <v>BARRINGER</v>
          </cell>
          <cell r="L355" t="str">
            <v>CRANE</v>
          </cell>
          <cell r="M355" t="str">
            <v>CRANE</v>
          </cell>
          <cell r="N355" t="str">
            <v>CRANE</v>
          </cell>
          <cell r="O355" t="str">
            <v>FRITH</v>
          </cell>
          <cell r="P355" t="str">
            <v>OG</v>
          </cell>
          <cell r="Q355" t="str">
            <v>SINGLETON D</v>
          </cell>
        </row>
        <row r="356">
          <cell r="B356" t="str">
            <v>7C XI</v>
          </cell>
        </row>
        <row r="357">
          <cell r="B357" t="str">
            <v>DATE</v>
          </cell>
          <cell r="C357" t="str">
            <v>OPPOSITION</v>
          </cell>
          <cell r="D357" t="str">
            <v>COMPETITION</v>
          </cell>
          <cell r="E357" t="str">
            <v>VENUE</v>
          </cell>
          <cell r="F357" t="str">
            <v>RESULT</v>
          </cell>
          <cell r="G357" t="str">
            <v>F</v>
          </cell>
          <cell r="H357" t="str">
            <v>A</v>
          </cell>
          <cell r="I357" t="str">
            <v>SCORERS</v>
          </cell>
        </row>
        <row r="358">
          <cell r="A358" t="str">
            <v>7C XI</v>
          </cell>
          <cell r="B358">
            <v>27300</v>
          </cell>
          <cell r="C358" t="str">
            <v>MORGAN GUARANTY</v>
          </cell>
          <cell r="D358" t="str">
            <v>LEAGUE</v>
          </cell>
          <cell r="E358" t="str">
            <v>H</v>
          </cell>
          <cell r="F358" t="str">
            <v>LOST</v>
          </cell>
          <cell r="G358">
            <v>2</v>
          </cell>
          <cell r="H358">
            <v>12</v>
          </cell>
          <cell r="I358" t="str">
            <v>HOLDEN</v>
          </cell>
          <cell r="J358" t="str">
            <v>OG</v>
          </cell>
        </row>
        <row r="359">
          <cell r="A359" t="str">
            <v>7C XI</v>
          </cell>
          <cell r="B359">
            <v>27314</v>
          </cell>
          <cell r="C359" t="str">
            <v>WILLIAMS AND GLYNS</v>
          </cell>
          <cell r="D359" t="str">
            <v>LEAGUE</v>
          </cell>
          <cell r="E359" t="str">
            <v>A</v>
          </cell>
          <cell r="F359" t="str">
            <v>LOST</v>
          </cell>
          <cell r="G359">
            <v>2</v>
          </cell>
          <cell r="H359">
            <v>6</v>
          </cell>
          <cell r="I359" t="str">
            <v>CATTERALL</v>
          </cell>
          <cell r="J359" t="str">
            <v>BIDDELL</v>
          </cell>
        </row>
        <row r="360">
          <cell r="A360" t="str">
            <v>7C XI</v>
          </cell>
          <cell r="B360">
            <v>27321</v>
          </cell>
          <cell r="C360" t="str">
            <v>MORGAN GUARANTY</v>
          </cell>
          <cell r="D360" t="str">
            <v>LEAGUE</v>
          </cell>
          <cell r="E360" t="str">
            <v>A</v>
          </cell>
          <cell r="F360" t="str">
            <v>LOST</v>
          </cell>
          <cell r="G360">
            <v>0</v>
          </cell>
          <cell r="H360">
            <v>5</v>
          </cell>
        </row>
        <row r="361">
          <cell r="A361" t="str">
            <v>7C XI</v>
          </cell>
          <cell r="B361">
            <v>27328</v>
          </cell>
          <cell r="C361" t="str">
            <v>MIDLAND BANK</v>
          </cell>
          <cell r="D361" t="str">
            <v>LEAGUE</v>
          </cell>
          <cell r="E361" t="str">
            <v>H</v>
          </cell>
          <cell r="F361" t="str">
            <v>DREW</v>
          </cell>
          <cell r="G361">
            <v>4</v>
          </cell>
          <cell r="H361">
            <v>4</v>
          </cell>
          <cell r="I361" t="str">
            <v>DAVIS A</v>
          </cell>
          <cell r="J361" t="str">
            <v>DAVIS A</v>
          </cell>
          <cell r="K361" t="str">
            <v>DAVIS A</v>
          </cell>
          <cell r="L361" t="str">
            <v>BOWES</v>
          </cell>
        </row>
        <row r="362">
          <cell r="A362" t="str">
            <v>7C XI</v>
          </cell>
          <cell r="B362">
            <v>27335</v>
          </cell>
          <cell r="C362" t="str">
            <v>HILL SAMUEL</v>
          </cell>
          <cell r="D362" t="str">
            <v>LEAGUE</v>
          </cell>
          <cell r="E362" t="str">
            <v>A</v>
          </cell>
          <cell r="F362" t="str">
            <v>LOST</v>
          </cell>
          <cell r="G362">
            <v>4</v>
          </cell>
          <cell r="H362">
            <v>5</v>
          </cell>
          <cell r="I362" t="str">
            <v>BOWES</v>
          </cell>
          <cell r="J362" t="str">
            <v>ELLIS</v>
          </cell>
          <cell r="K362" t="str">
            <v>WILLS</v>
          </cell>
          <cell r="L362" t="str">
            <v>DAVIS A</v>
          </cell>
        </row>
        <row r="363">
          <cell r="A363" t="str">
            <v>7C XI</v>
          </cell>
          <cell r="B363">
            <v>27342</v>
          </cell>
          <cell r="C363" t="str">
            <v>HAMBROS BANK</v>
          </cell>
          <cell r="D363" t="str">
            <v>LEAGUE</v>
          </cell>
          <cell r="E363" t="str">
            <v>H</v>
          </cell>
          <cell r="F363" t="str">
            <v>DREW</v>
          </cell>
          <cell r="G363">
            <v>1</v>
          </cell>
          <cell r="H363">
            <v>1</v>
          </cell>
          <cell r="I363" t="str">
            <v>WEIR</v>
          </cell>
        </row>
        <row r="364">
          <cell r="A364" t="str">
            <v>7C XI</v>
          </cell>
          <cell r="B364">
            <v>27363</v>
          </cell>
          <cell r="C364" t="str">
            <v>BBC</v>
          </cell>
          <cell r="D364" t="str">
            <v>FRIENDLY</v>
          </cell>
          <cell r="E364" t="str">
            <v>H</v>
          </cell>
          <cell r="F364" t="str">
            <v>LOST</v>
          </cell>
          <cell r="G364">
            <v>1</v>
          </cell>
          <cell r="H364">
            <v>3</v>
          </cell>
          <cell r="I364" t="str">
            <v>SAUNDERS</v>
          </cell>
        </row>
        <row r="365">
          <cell r="A365" t="str">
            <v>7C XI</v>
          </cell>
          <cell r="B365">
            <v>27370</v>
          </cell>
          <cell r="C365" t="str">
            <v>HAMBROS BANK</v>
          </cell>
          <cell r="D365" t="str">
            <v>LEAGUE</v>
          </cell>
          <cell r="E365" t="str">
            <v>A</v>
          </cell>
          <cell r="F365" t="str">
            <v>LOST</v>
          </cell>
          <cell r="G365">
            <v>3</v>
          </cell>
          <cell r="H365">
            <v>5</v>
          </cell>
          <cell r="I365" t="str">
            <v>LEE</v>
          </cell>
          <cell r="J365" t="str">
            <v>MITCHELL</v>
          </cell>
          <cell r="K365" t="str">
            <v>DAVIS A</v>
          </cell>
        </row>
        <row r="366">
          <cell r="A366" t="str">
            <v>7C XI</v>
          </cell>
          <cell r="B366">
            <v>27377</v>
          </cell>
          <cell r="C366" t="str">
            <v>BANK OF AMERICA</v>
          </cell>
          <cell r="D366" t="str">
            <v>LEAGUE</v>
          </cell>
          <cell r="E366" t="str">
            <v>H</v>
          </cell>
          <cell r="F366" t="str">
            <v>LOST</v>
          </cell>
          <cell r="G366">
            <v>2</v>
          </cell>
          <cell r="H366">
            <v>5</v>
          </cell>
          <cell r="I366" t="str">
            <v>HOLDEN</v>
          </cell>
          <cell r="J366" t="str">
            <v>LEE</v>
          </cell>
        </row>
        <row r="367">
          <cell r="A367" t="str">
            <v>7C XI</v>
          </cell>
          <cell r="B367">
            <v>27384</v>
          </cell>
          <cell r="C367" t="str">
            <v>HILL SAMUEL</v>
          </cell>
          <cell r="D367" t="str">
            <v>LEAGUE</v>
          </cell>
          <cell r="E367" t="str">
            <v>H</v>
          </cell>
          <cell r="F367" t="str">
            <v>WON</v>
          </cell>
          <cell r="G367">
            <v>3</v>
          </cell>
          <cell r="H367">
            <v>1</v>
          </cell>
          <cell r="I367" t="str">
            <v>JEFFRIES B</v>
          </cell>
          <cell r="J367" t="str">
            <v>JEFFRIES B</v>
          </cell>
          <cell r="K367" t="str">
            <v>DAVIS A</v>
          </cell>
        </row>
        <row r="368">
          <cell r="A368" t="str">
            <v>7C XI</v>
          </cell>
          <cell r="B368">
            <v>27398</v>
          </cell>
          <cell r="C368" t="str">
            <v>BRITTANIC HOUSE</v>
          </cell>
          <cell r="D368" t="str">
            <v>FRIENDLY</v>
          </cell>
          <cell r="E368" t="str">
            <v>H</v>
          </cell>
          <cell r="F368" t="str">
            <v>WON</v>
          </cell>
          <cell r="G368">
            <v>7</v>
          </cell>
          <cell r="H368">
            <v>0</v>
          </cell>
          <cell r="I368" t="str">
            <v>CLAYTON</v>
          </cell>
          <cell r="J368" t="str">
            <v>CLAYTON</v>
          </cell>
          <cell r="K368" t="str">
            <v>DAVIS A</v>
          </cell>
          <cell r="L368" t="str">
            <v>DAVIS A</v>
          </cell>
          <cell r="M368" t="str">
            <v>ARMSTRONG</v>
          </cell>
          <cell r="N368" t="str">
            <v>ARMSTRONG</v>
          </cell>
          <cell r="O368" t="str">
            <v>OG</v>
          </cell>
        </row>
        <row r="369">
          <cell r="A369" t="str">
            <v>7C XI</v>
          </cell>
          <cell r="B369">
            <v>27405</v>
          </cell>
          <cell r="C369" t="str">
            <v>ALL TRANSPORT UNITED</v>
          </cell>
          <cell r="D369" t="str">
            <v>FRIENDLY</v>
          </cell>
          <cell r="E369" t="str">
            <v>H</v>
          </cell>
          <cell r="F369" t="str">
            <v>LOST</v>
          </cell>
          <cell r="G369">
            <v>1</v>
          </cell>
          <cell r="H369">
            <v>4</v>
          </cell>
          <cell r="I369" t="str">
            <v>LEE</v>
          </cell>
        </row>
        <row r="370">
          <cell r="A370" t="str">
            <v>7C XI</v>
          </cell>
          <cell r="B370">
            <v>27412</v>
          </cell>
          <cell r="C370" t="str">
            <v>NATIONAL AND GRINDLAYS</v>
          </cell>
          <cell r="D370" t="str">
            <v>LEAGUE</v>
          </cell>
          <cell r="E370" t="str">
            <v>A</v>
          </cell>
          <cell r="F370" t="str">
            <v>LOST</v>
          </cell>
          <cell r="G370">
            <v>2</v>
          </cell>
          <cell r="H370">
            <v>9</v>
          </cell>
          <cell r="I370" t="str">
            <v>ARMSTRONG</v>
          </cell>
          <cell r="J370" t="str">
            <v>MASTERS</v>
          </cell>
        </row>
        <row r="371">
          <cell r="A371" t="str">
            <v>7C XI</v>
          </cell>
          <cell r="B371">
            <v>27433</v>
          </cell>
          <cell r="C371" t="str">
            <v>LLOYDS BANK</v>
          </cell>
          <cell r="D371" t="str">
            <v>LEAGUE</v>
          </cell>
          <cell r="E371" t="str">
            <v>H</v>
          </cell>
          <cell r="F371" t="str">
            <v>LOST</v>
          </cell>
          <cell r="G371">
            <v>3</v>
          </cell>
          <cell r="H371">
            <v>5</v>
          </cell>
          <cell r="I371" t="str">
            <v>MASTERS</v>
          </cell>
          <cell r="J371" t="str">
            <v>WHITE</v>
          </cell>
          <cell r="K371" t="str">
            <v>LEE</v>
          </cell>
        </row>
        <row r="372">
          <cell r="A372" t="str">
            <v>7C XI</v>
          </cell>
          <cell r="B372">
            <v>27440</v>
          </cell>
          <cell r="C372" t="str">
            <v>MIDLAND BANK</v>
          </cell>
          <cell r="D372" t="str">
            <v>LEAGUE</v>
          </cell>
          <cell r="E372" t="str">
            <v>A</v>
          </cell>
          <cell r="F372" t="str">
            <v>WON</v>
          </cell>
          <cell r="G372">
            <v>6</v>
          </cell>
          <cell r="H372">
            <v>3</v>
          </cell>
          <cell r="I372" t="str">
            <v>KING N</v>
          </cell>
          <cell r="J372" t="str">
            <v>KING N</v>
          </cell>
          <cell r="K372" t="str">
            <v>DAVIS A</v>
          </cell>
          <cell r="L372" t="str">
            <v>MASTERS</v>
          </cell>
          <cell r="M372" t="str">
            <v>CLAYTON</v>
          </cell>
          <cell r="N372" t="str">
            <v>OG</v>
          </cell>
        </row>
        <row r="373">
          <cell r="A373" t="str">
            <v>7C XI</v>
          </cell>
          <cell r="B373">
            <v>27447</v>
          </cell>
          <cell r="C373" t="str">
            <v>WILLIAMS AND GLYNS</v>
          </cell>
          <cell r="D373" t="str">
            <v>LEAGUE</v>
          </cell>
          <cell r="E373" t="str">
            <v>H</v>
          </cell>
          <cell r="F373" t="str">
            <v>WON</v>
          </cell>
          <cell r="G373">
            <v>7</v>
          </cell>
          <cell r="H373">
            <v>2</v>
          </cell>
          <cell r="I373" t="str">
            <v>MASTERS</v>
          </cell>
          <cell r="J373" t="str">
            <v>MASTERS</v>
          </cell>
          <cell r="K373" t="str">
            <v>ARMSTRONG</v>
          </cell>
          <cell r="L373" t="str">
            <v>KING N</v>
          </cell>
          <cell r="M373" t="str">
            <v>KING N</v>
          </cell>
          <cell r="N373" t="str">
            <v>LEE</v>
          </cell>
          <cell r="O373" t="str">
            <v>CLAYTON</v>
          </cell>
        </row>
        <row r="374">
          <cell r="A374" t="str">
            <v>7C XI</v>
          </cell>
          <cell r="B374">
            <v>27454</v>
          </cell>
          <cell r="C374" t="str">
            <v>OLD COLFEIANS</v>
          </cell>
          <cell r="D374" t="str">
            <v>FRIENDLY</v>
          </cell>
          <cell r="E374" t="str">
            <v>H</v>
          </cell>
          <cell r="F374" t="str">
            <v>WON</v>
          </cell>
          <cell r="G374">
            <v>8</v>
          </cell>
          <cell r="H374">
            <v>3</v>
          </cell>
          <cell r="I374" t="str">
            <v>MASTERS</v>
          </cell>
          <cell r="J374" t="str">
            <v>MASTERS</v>
          </cell>
          <cell r="K374" t="str">
            <v>LEE</v>
          </cell>
          <cell r="L374" t="str">
            <v>OG</v>
          </cell>
          <cell r="M374" t="str">
            <v>OG</v>
          </cell>
          <cell r="N374" t="str">
            <v>ARMSTRONG</v>
          </cell>
          <cell r="O374" t="str">
            <v>ARMSTRONG</v>
          </cell>
          <cell r="P374" t="str">
            <v>ASHLEY-DUDMAN</v>
          </cell>
        </row>
        <row r="375">
          <cell r="A375" t="str">
            <v>7C XI</v>
          </cell>
          <cell r="B375">
            <v>27461</v>
          </cell>
          <cell r="C375" t="str">
            <v>LLOYDS BANK</v>
          </cell>
          <cell r="D375" t="str">
            <v>LEAGUE</v>
          </cell>
          <cell r="E375" t="str">
            <v>A</v>
          </cell>
          <cell r="F375" t="str">
            <v>DREW</v>
          </cell>
          <cell r="G375">
            <v>4</v>
          </cell>
          <cell r="H375">
            <v>4</v>
          </cell>
          <cell r="I375" t="str">
            <v>BOWLES</v>
          </cell>
          <cell r="J375" t="str">
            <v>LEE</v>
          </cell>
          <cell r="K375" t="str">
            <v>ROBERTSON</v>
          </cell>
          <cell r="L375" t="str">
            <v>UNKNOWN</v>
          </cell>
        </row>
        <row r="376">
          <cell r="A376" t="str">
            <v>7C XI</v>
          </cell>
          <cell r="B376">
            <v>27486</v>
          </cell>
          <cell r="C376" t="str">
            <v>BANK OF AMERICA</v>
          </cell>
          <cell r="D376" t="str">
            <v>LEAGUE</v>
          </cell>
          <cell r="E376" t="str">
            <v>A</v>
          </cell>
          <cell r="F376" t="str">
            <v>DREW</v>
          </cell>
          <cell r="G376">
            <v>1</v>
          </cell>
          <cell r="H376">
            <v>1</v>
          </cell>
          <cell r="I376" t="str">
            <v>UNKNOWN</v>
          </cell>
        </row>
        <row r="377">
          <cell r="A377" t="str">
            <v>7C XI</v>
          </cell>
          <cell r="B377">
            <v>27496</v>
          </cell>
          <cell r="C377" t="str">
            <v>NATIONAL AND GRINDLAYS</v>
          </cell>
          <cell r="D377" t="str">
            <v>LEAGUE</v>
          </cell>
          <cell r="E377" t="str">
            <v>H</v>
          </cell>
          <cell r="F377" t="str">
            <v>LOST</v>
          </cell>
          <cell r="G377">
            <v>0</v>
          </cell>
          <cell r="H377">
            <v>4</v>
          </cell>
        </row>
        <row r="378">
          <cell r="B378" t="str">
            <v>7D XI</v>
          </cell>
        </row>
        <row r="379">
          <cell r="B379" t="str">
            <v>DATE</v>
          </cell>
          <cell r="C379" t="str">
            <v>OPPOSITION</v>
          </cell>
          <cell r="D379" t="str">
            <v>COMPETITION</v>
          </cell>
          <cell r="E379" t="str">
            <v>VENUE</v>
          </cell>
          <cell r="F379" t="str">
            <v>RESULT</v>
          </cell>
          <cell r="G379" t="str">
            <v>F</v>
          </cell>
          <cell r="H379" t="str">
            <v>A</v>
          </cell>
          <cell r="I379" t="str">
            <v>SCORERS</v>
          </cell>
        </row>
        <row r="380">
          <cell r="A380" t="str">
            <v>7D XI</v>
          </cell>
          <cell r="B380">
            <v>27335</v>
          </cell>
          <cell r="C380" t="str">
            <v>OLD THORNTONIANS</v>
          </cell>
          <cell r="D380" t="str">
            <v>FRIENDLY</v>
          </cell>
          <cell r="E380" t="str">
            <v>H</v>
          </cell>
          <cell r="F380" t="str">
            <v>LOST</v>
          </cell>
          <cell r="G380">
            <v>4</v>
          </cell>
          <cell r="H380">
            <v>8</v>
          </cell>
          <cell r="I380" t="str">
            <v>HURLOCK</v>
          </cell>
          <cell r="J380" t="str">
            <v>JEFFRIES B</v>
          </cell>
          <cell r="K380" t="str">
            <v>DAWES</v>
          </cell>
          <cell r="L380" t="str">
            <v>DAYNES</v>
          </cell>
        </row>
        <row r="381">
          <cell r="A381" t="str">
            <v>7D XI</v>
          </cell>
          <cell r="B381">
            <v>27342</v>
          </cell>
          <cell r="C381" t="str">
            <v>OLD HAMPTONIANS</v>
          </cell>
          <cell r="D381" t="str">
            <v>FRIENDLY</v>
          </cell>
          <cell r="E381" t="str">
            <v>H</v>
          </cell>
          <cell r="F381" t="str">
            <v>WON</v>
          </cell>
          <cell r="G381">
            <v>5</v>
          </cell>
          <cell r="H381">
            <v>2</v>
          </cell>
          <cell r="I381" t="str">
            <v>BOXALL</v>
          </cell>
          <cell r="J381" t="str">
            <v>MALCOLMSON</v>
          </cell>
          <cell r="K381" t="str">
            <v>JEFFRIES B</v>
          </cell>
          <cell r="L381" t="str">
            <v>JEFFRIES B</v>
          </cell>
          <cell r="M381" t="str">
            <v>OG</v>
          </cell>
        </row>
        <row r="382">
          <cell r="A382" t="str">
            <v>7D XI</v>
          </cell>
          <cell r="B382">
            <v>27363</v>
          </cell>
          <cell r="C382" t="str">
            <v>LENSBURY</v>
          </cell>
          <cell r="D382" t="str">
            <v>FRIENDLY</v>
          </cell>
          <cell r="E382" t="str">
            <v>H</v>
          </cell>
          <cell r="F382" t="str">
            <v>LOST</v>
          </cell>
          <cell r="G382">
            <v>5</v>
          </cell>
          <cell r="H382">
            <v>7</v>
          </cell>
          <cell r="I382" t="str">
            <v>BOXALL</v>
          </cell>
          <cell r="J382" t="str">
            <v>BOXALL</v>
          </cell>
          <cell r="K382" t="str">
            <v>HURLOCK</v>
          </cell>
          <cell r="L382" t="str">
            <v>HURLOCK</v>
          </cell>
          <cell r="M382" t="str">
            <v>ANDREWS</v>
          </cell>
        </row>
        <row r="383">
          <cell r="A383" t="str">
            <v>7D XI</v>
          </cell>
          <cell r="B383">
            <v>27370</v>
          </cell>
          <cell r="C383" t="str">
            <v>TANSLEY</v>
          </cell>
          <cell r="D383" t="str">
            <v>FRIENDLY</v>
          </cell>
          <cell r="E383" t="str">
            <v>H</v>
          </cell>
          <cell r="F383" t="str">
            <v>LOST</v>
          </cell>
          <cell r="G383">
            <v>3</v>
          </cell>
          <cell r="H383">
            <v>5</v>
          </cell>
          <cell r="I383" t="str">
            <v>BOSSOM</v>
          </cell>
          <cell r="J383" t="str">
            <v>BOXALL</v>
          </cell>
          <cell r="K383" t="str">
            <v>OG</v>
          </cell>
        </row>
        <row r="384">
          <cell r="A384" t="str">
            <v>7D XI</v>
          </cell>
          <cell r="B384">
            <v>27377</v>
          </cell>
          <cell r="C384" t="str">
            <v>IBIS</v>
          </cell>
          <cell r="D384" t="str">
            <v>FRIENDLY</v>
          </cell>
          <cell r="E384" t="str">
            <v>H</v>
          </cell>
          <cell r="F384" t="str">
            <v>LOST</v>
          </cell>
          <cell r="G384">
            <v>2</v>
          </cell>
          <cell r="H384">
            <v>3</v>
          </cell>
          <cell r="I384" t="str">
            <v>BOXALL</v>
          </cell>
          <cell r="J384" t="str">
            <v>OG</v>
          </cell>
        </row>
        <row r="385">
          <cell r="A385" t="str">
            <v>7D XI</v>
          </cell>
          <cell r="B385">
            <v>27384</v>
          </cell>
          <cell r="C385" t="str">
            <v>BANK OF ENGLAND</v>
          </cell>
          <cell r="D385" t="str">
            <v>FRIENDLY</v>
          </cell>
          <cell r="E385" t="str">
            <v>A</v>
          </cell>
          <cell r="F385" t="str">
            <v>WON</v>
          </cell>
          <cell r="G385">
            <v>8</v>
          </cell>
          <cell r="H385">
            <v>4</v>
          </cell>
          <cell r="I385" t="str">
            <v>MALCOLMSON J</v>
          </cell>
          <cell r="J385" t="str">
            <v>MALCOLMSON J</v>
          </cell>
          <cell r="K385" t="str">
            <v>MALCOLMSON J</v>
          </cell>
          <cell r="L385" t="str">
            <v>MALCOLMSON J</v>
          </cell>
          <cell r="M385" t="str">
            <v>DAYNES</v>
          </cell>
          <cell r="N385" t="str">
            <v>DAYNES</v>
          </cell>
          <cell r="O385" t="str">
            <v>BOXALL</v>
          </cell>
          <cell r="P385" t="str">
            <v>ATTREE</v>
          </cell>
        </row>
        <row r="386">
          <cell r="A386" t="str">
            <v>7D XI</v>
          </cell>
          <cell r="B386">
            <v>27391</v>
          </cell>
          <cell r="C386" t="str">
            <v>MOSBANK</v>
          </cell>
          <cell r="D386" t="str">
            <v>FRIENDLY</v>
          </cell>
          <cell r="E386" t="str">
            <v>H</v>
          </cell>
          <cell r="F386" t="str">
            <v>LOST</v>
          </cell>
          <cell r="G386">
            <v>2</v>
          </cell>
          <cell r="H386">
            <v>6</v>
          </cell>
          <cell r="I386" t="str">
            <v>FRITH</v>
          </cell>
          <cell r="J386" t="str">
            <v>CLAYTON</v>
          </cell>
        </row>
        <row r="387">
          <cell r="A387" t="str">
            <v>7D XI</v>
          </cell>
          <cell r="B387">
            <v>27398</v>
          </cell>
          <cell r="C387" t="str">
            <v>OLD SUTTONIANS</v>
          </cell>
          <cell r="D387" t="str">
            <v>FRIENDLY</v>
          </cell>
          <cell r="E387" t="str">
            <v>H</v>
          </cell>
          <cell r="F387" t="str">
            <v>LOST</v>
          </cell>
          <cell r="G387">
            <v>0</v>
          </cell>
          <cell r="H387">
            <v>4</v>
          </cell>
        </row>
        <row r="388">
          <cell r="A388" t="str">
            <v>7D XI</v>
          </cell>
          <cell r="B388">
            <v>27405</v>
          </cell>
          <cell r="C388" t="str">
            <v>UNILEVER</v>
          </cell>
          <cell r="D388" t="str">
            <v>FRIENDLY</v>
          </cell>
          <cell r="E388" t="str">
            <v>H</v>
          </cell>
          <cell r="F388" t="str">
            <v>LOST</v>
          </cell>
          <cell r="G388">
            <v>3</v>
          </cell>
          <cell r="H388">
            <v>6</v>
          </cell>
          <cell r="I388" t="str">
            <v>SWEETMAN</v>
          </cell>
          <cell r="J388" t="str">
            <v>HURLOCK</v>
          </cell>
          <cell r="K388" t="str">
            <v>HURLOCK</v>
          </cell>
        </row>
        <row r="389">
          <cell r="A389" t="str">
            <v>7D XI</v>
          </cell>
          <cell r="B389">
            <v>27412</v>
          </cell>
          <cell r="C389" t="str">
            <v>IBIS</v>
          </cell>
          <cell r="D389" t="str">
            <v>FRIENDLY</v>
          </cell>
          <cell r="E389" t="str">
            <v>A</v>
          </cell>
          <cell r="F389" t="str">
            <v>LOST</v>
          </cell>
          <cell r="G389">
            <v>1</v>
          </cell>
          <cell r="H389">
            <v>4</v>
          </cell>
          <cell r="I389" t="str">
            <v>HURLOCK</v>
          </cell>
        </row>
        <row r="390">
          <cell r="A390" t="str">
            <v>7D XI</v>
          </cell>
          <cell r="B390">
            <v>27433</v>
          </cell>
          <cell r="C390" t="str">
            <v>CITY OF LONDON COLLEGE</v>
          </cell>
          <cell r="D390" t="str">
            <v>FRIENDLY</v>
          </cell>
          <cell r="E390" t="str">
            <v>A</v>
          </cell>
          <cell r="F390" t="str">
            <v>LOST</v>
          </cell>
          <cell r="G390">
            <v>4</v>
          </cell>
          <cell r="H390">
            <v>10</v>
          </cell>
          <cell r="I390" t="str">
            <v>ANDREWS</v>
          </cell>
          <cell r="J390" t="str">
            <v>CHRISTIAN</v>
          </cell>
          <cell r="K390" t="str">
            <v>BEATTY</v>
          </cell>
          <cell r="L390" t="str">
            <v>BEATTY</v>
          </cell>
        </row>
        <row r="391">
          <cell r="A391" t="str">
            <v>7D XI</v>
          </cell>
          <cell r="B391">
            <v>27447</v>
          </cell>
          <cell r="C391" t="str">
            <v>BRITTANIC HOUSE</v>
          </cell>
          <cell r="D391" t="str">
            <v>FRIENDLY</v>
          </cell>
          <cell r="E391" t="str">
            <v>A</v>
          </cell>
          <cell r="F391" t="str">
            <v>WON</v>
          </cell>
          <cell r="G391">
            <v>5</v>
          </cell>
          <cell r="H391">
            <v>4</v>
          </cell>
          <cell r="I391" t="str">
            <v>ASHLEY-DUDMAN</v>
          </cell>
          <cell r="J391" t="str">
            <v>ASHLEY-DUDMAN</v>
          </cell>
          <cell r="K391" t="str">
            <v>LEEDHAM</v>
          </cell>
          <cell r="L391" t="str">
            <v>CHRISTIAN</v>
          </cell>
          <cell r="M391" t="str">
            <v>ROBERTSON</v>
          </cell>
        </row>
        <row r="392">
          <cell r="A392" t="str">
            <v>7D XI</v>
          </cell>
          <cell r="B392">
            <v>27454</v>
          </cell>
          <cell r="C392" t="str">
            <v>CARSHALTON</v>
          </cell>
          <cell r="D392" t="str">
            <v>FRIENDLY</v>
          </cell>
          <cell r="E392" t="str">
            <v>A</v>
          </cell>
          <cell r="F392" t="str">
            <v>LOST</v>
          </cell>
          <cell r="G392">
            <v>2</v>
          </cell>
          <cell r="H392">
            <v>7</v>
          </cell>
          <cell r="I392" t="str">
            <v>ROBERTSON</v>
          </cell>
          <cell r="J392" t="str">
            <v>WILLS</v>
          </cell>
        </row>
        <row r="393">
          <cell r="A393" t="str">
            <v>7D XI</v>
          </cell>
          <cell r="B393">
            <v>27468</v>
          </cell>
          <cell r="C393" t="str">
            <v>BBC</v>
          </cell>
          <cell r="D393" t="str">
            <v>FRIENDLY</v>
          </cell>
          <cell r="E393" t="str">
            <v>A</v>
          </cell>
          <cell r="F393" t="str">
            <v>WON</v>
          </cell>
          <cell r="G393">
            <v>6</v>
          </cell>
          <cell r="H393">
            <v>2</v>
          </cell>
          <cell r="I393" t="str">
            <v>SWEETMAN</v>
          </cell>
          <cell r="J393" t="str">
            <v>SWEETMAN</v>
          </cell>
          <cell r="K393" t="str">
            <v>DESMOND</v>
          </cell>
          <cell r="L393" t="str">
            <v>DESMOND</v>
          </cell>
          <cell r="M393" t="str">
            <v>ASHLEY-DUDMAN</v>
          </cell>
          <cell r="N393" t="str">
            <v>LEEVES</v>
          </cell>
        </row>
        <row r="394">
          <cell r="B394" t="str">
            <v>CAS XI</v>
          </cell>
        </row>
        <row r="395">
          <cell r="B395" t="str">
            <v>DATE</v>
          </cell>
          <cell r="C395" t="str">
            <v>OPPOSITION</v>
          </cell>
          <cell r="D395" t="str">
            <v>COMPETITION</v>
          </cell>
          <cell r="E395" t="str">
            <v>VENUE</v>
          </cell>
          <cell r="F395" t="str">
            <v>RESULT</v>
          </cell>
          <cell r="G395" t="str">
            <v>F</v>
          </cell>
          <cell r="H395" t="str">
            <v>A</v>
          </cell>
          <cell r="I395" t="str">
            <v>SCORERS</v>
          </cell>
        </row>
        <row r="396">
          <cell r="A396" t="str">
            <v>CAS XI</v>
          </cell>
          <cell r="B396">
            <v>27300</v>
          </cell>
          <cell r="C396" t="str">
            <v>OLD COLFEIANS</v>
          </cell>
          <cell r="D396" t="str">
            <v>FRIENDLY</v>
          </cell>
          <cell r="E396" t="str">
            <v>H</v>
          </cell>
          <cell r="F396" t="str">
            <v>DREW</v>
          </cell>
          <cell r="G396">
            <v>3</v>
          </cell>
          <cell r="H396">
            <v>3</v>
          </cell>
          <cell r="I396" t="str">
            <v>BARRETT</v>
          </cell>
          <cell r="J396" t="str">
            <v>NEWNS</v>
          </cell>
          <cell r="K396" t="str">
            <v>NEWNS</v>
          </cell>
        </row>
        <row r="397">
          <cell r="A397" t="str">
            <v>CAS XI</v>
          </cell>
          <cell r="B397">
            <v>27307</v>
          </cell>
          <cell r="C397" t="str">
            <v>CROUCH END VAMPIRES</v>
          </cell>
          <cell r="D397" t="str">
            <v>FRIENDLY</v>
          </cell>
          <cell r="E397" t="str">
            <v>H</v>
          </cell>
          <cell r="F397" t="str">
            <v>DREW</v>
          </cell>
          <cell r="G397">
            <v>2</v>
          </cell>
          <cell r="H397">
            <v>2</v>
          </cell>
          <cell r="I397" t="str">
            <v>BURDETT</v>
          </cell>
          <cell r="J397" t="str">
            <v>STAMP</v>
          </cell>
        </row>
        <row r="398">
          <cell r="A398" t="str">
            <v>CAS XI</v>
          </cell>
          <cell r="B398">
            <v>27314</v>
          </cell>
          <cell r="C398" t="str">
            <v>POLYTECHNIC</v>
          </cell>
          <cell r="D398" t="str">
            <v>FRIENDLY</v>
          </cell>
          <cell r="E398" t="str">
            <v>H</v>
          </cell>
          <cell r="F398" t="str">
            <v>WON</v>
          </cell>
          <cell r="G398">
            <v>2</v>
          </cell>
          <cell r="H398">
            <v>0</v>
          </cell>
          <cell r="I398" t="str">
            <v>NEWTON</v>
          </cell>
          <cell r="J398" t="str">
            <v>BURDETT</v>
          </cell>
        </row>
        <row r="399">
          <cell r="A399" t="str">
            <v>CAS XI</v>
          </cell>
          <cell r="B399">
            <v>27321</v>
          </cell>
          <cell r="C399" t="str">
            <v>CATFORD STROLLERS</v>
          </cell>
          <cell r="D399" t="str">
            <v>FRIENDLY</v>
          </cell>
          <cell r="E399" t="str">
            <v>H</v>
          </cell>
          <cell r="F399" t="str">
            <v>WON</v>
          </cell>
          <cell r="G399">
            <v>3</v>
          </cell>
          <cell r="H399">
            <v>1</v>
          </cell>
          <cell r="I399" t="str">
            <v>NEWTON</v>
          </cell>
          <cell r="J399" t="str">
            <v>BARRETT</v>
          </cell>
          <cell r="K399" t="str">
            <v>OG</v>
          </cell>
        </row>
        <row r="400">
          <cell r="A400" t="str">
            <v>CAS XI</v>
          </cell>
          <cell r="B400">
            <v>27328</v>
          </cell>
          <cell r="C400" t="str">
            <v>OLD ACTONIANS</v>
          </cell>
          <cell r="D400" t="str">
            <v>FRIENDLY</v>
          </cell>
          <cell r="E400" t="str">
            <v>A</v>
          </cell>
          <cell r="F400" t="str">
            <v>LOST</v>
          </cell>
          <cell r="G400">
            <v>2</v>
          </cell>
          <cell r="H400">
            <v>4</v>
          </cell>
          <cell r="I400" t="str">
            <v>BURDETT</v>
          </cell>
          <cell r="J400" t="str">
            <v>STAMP</v>
          </cell>
        </row>
        <row r="401">
          <cell r="A401" t="str">
            <v>CAS XI</v>
          </cell>
          <cell r="B401">
            <v>27335</v>
          </cell>
          <cell r="C401" t="str">
            <v>OLD PARKONIANS</v>
          </cell>
          <cell r="D401" t="str">
            <v>FRIENDLY</v>
          </cell>
          <cell r="E401" t="str">
            <v>A</v>
          </cell>
          <cell r="F401" t="str">
            <v>WON</v>
          </cell>
          <cell r="G401">
            <v>3</v>
          </cell>
          <cell r="H401">
            <v>1</v>
          </cell>
          <cell r="I401" t="str">
            <v>TURRELL</v>
          </cell>
          <cell r="J401" t="str">
            <v>NEWTON</v>
          </cell>
          <cell r="K401" t="str">
            <v>GILL</v>
          </cell>
        </row>
        <row r="402">
          <cell r="A402" t="str">
            <v>CAS XI</v>
          </cell>
          <cell r="B402">
            <v>27342</v>
          </cell>
          <cell r="C402" t="str">
            <v>BBC</v>
          </cell>
          <cell r="D402" t="str">
            <v>FRIENDLY</v>
          </cell>
          <cell r="E402" t="str">
            <v>A</v>
          </cell>
          <cell r="F402" t="str">
            <v>WON</v>
          </cell>
          <cell r="G402">
            <v>5</v>
          </cell>
          <cell r="H402">
            <v>1</v>
          </cell>
          <cell r="I402" t="str">
            <v>STAMP</v>
          </cell>
          <cell r="J402" t="str">
            <v>NEWTON</v>
          </cell>
          <cell r="K402" t="str">
            <v>COOMBES</v>
          </cell>
          <cell r="L402" t="str">
            <v>NEWNS</v>
          </cell>
          <cell r="M402" t="str">
            <v>BARRETT</v>
          </cell>
        </row>
        <row r="403">
          <cell r="A403" t="str">
            <v>CAS XI</v>
          </cell>
          <cell r="B403">
            <v>27349</v>
          </cell>
          <cell r="C403" t="str">
            <v>HONG KONG AND SHANGHAI BANK</v>
          </cell>
          <cell r="D403" t="str">
            <v>CUP</v>
          </cell>
          <cell r="E403" t="str">
            <v>H</v>
          </cell>
          <cell r="F403" t="str">
            <v>WON</v>
          </cell>
          <cell r="G403">
            <v>3</v>
          </cell>
          <cell r="H403">
            <v>0</v>
          </cell>
          <cell r="I403" t="str">
            <v>BURDETT</v>
          </cell>
          <cell r="J403" t="str">
            <v>NEWTON</v>
          </cell>
          <cell r="K403" t="str">
            <v>NEWTON</v>
          </cell>
        </row>
        <row r="404">
          <cell r="A404" t="str">
            <v>CAS XI</v>
          </cell>
          <cell r="B404">
            <v>27363</v>
          </cell>
          <cell r="C404" t="str">
            <v>OLD GRAMMARIANS</v>
          </cell>
          <cell r="D404" t="str">
            <v>FRIENDLY</v>
          </cell>
          <cell r="E404" t="str">
            <v>A</v>
          </cell>
          <cell r="F404" t="str">
            <v>WON</v>
          </cell>
          <cell r="G404">
            <v>7</v>
          </cell>
          <cell r="H404">
            <v>1</v>
          </cell>
          <cell r="I404" t="str">
            <v>NEWTON</v>
          </cell>
          <cell r="J404" t="str">
            <v>NEWTON</v>
          </cell>
          <cell r="K404" t="str">
            <v>NEWTON</v>
          </cell>
          <cell r="L404" t="str">
            <v>STAMP</v>
          </cell>
          <cell r="M404" t="str">
            <v>STAMP</v>
          </cell>
          <cell r="N404" t="str">
            <v>STAMP</v>
          </cell>
          <cell r="O404" t="str">
            <v>HAMBIDGE D</v>
          </cell>
        </row>
        <row r="405">
          <cell r="A405" t="str">
            <v>CAS XI</v>
          </cell>
          <cell r="B405">
            <v>27370</v>
          </cell>
          <cell r="C405" t="str">
            <v>KLEINWORT BENSON</v>
          </cell>
          <cell r="D405" t="str">
            <v>CUP</v>
          </cell>
          <cell r="E405" t="str">
            <v>A</v>
          </cell>
          <cell r="F405" t="str">
            <v>WON</v>
          </cell>
          <cell r="G405">
            <v>4</v>
          </cell>
          <cell r="H405">
            <v>0</v>
          </cell>
          <cell r="I405" t="str">
            <v>BURDETT</v>
          </cell>
          <cell r="J405" t="str">
            <v>NEWTON</v>
          </cell>
          <cell r="K405" t="str">
            <v>NEWTON</v>
          </cell>
          <cell r="L405" t="str">
            <v>NEWNS</v>
          </cell>
        </row>
        <row r="406">
          <cell r="A406" t="str">
            <v>CAS XI</v>
          </cell>
          <cell r="B406">
            <v>27377</v>
          </cell>
          <cell r="C406" t="str">
            <v>OLD STATIONERS</v>
          </cell>
          <cell r="D406" t="str">
            <v>FRIENDLY</v>
          </cell>
          <cell r="E406" t="str">
            <v>H</v>
          </cell>
          <cell r="F406" t="str">
            <v>WON</v>
          </cell>
          <cell r="G406">
            <v>5</v>
          </cell>
          <cell r="H406">
            <v>0</v>
          </cell>
          <cell r="I406" t="str">
            <v>NEWNS</v>
          </cell>
          <cell r="J406" t="str">
            <v>NEWNS</v>
          </cell>
          <cell r="K406" t="str">
            <v>BURDETT</v>
          </cell>
          <cell r="L406" t="str">
            <v>TURRELL</v>
          </cell>
          <cell r="M406" t="str">
            <v>TURRELL</v>
          </cell>
        </row>
        <row r="407">
          <cell r="A407" t="str">
            <v>CAS XI</v>
          </cell>
          <cell r="B407">
            <v>27384</v>
          </cell>
          <cell r="C407" t="str">
            <v>WEST WICKHAM</v>
          </cell>
          <cell r="D407" t="str">
            <v>FRIENDLY</v>
          </cell>
          <cell r="E407" t="str">
            <v>H</v>
          </cell>
          <cell r="F407" t="str">
            <v>WON</v>
          </cell>
          <cell r="G407">
            <v>5</v>
          </cell>
          <cell r="H407">
            <v>1</v>
          </cell>
          <cell r="I407" t="str">
            <v>HAMBIDGE D</v>
          </cell>
          <cell r="J407" t="str">
            <v>COOMBES</v>
          </cell>
          <cell r="K407" t="str">
            <v>SMITH D</v>
          </cell>
          <cell r="L407" t="str">
            <v>NEWTON</v>
          </cell>
          <cell r="M407" t="str">
            <v>OG</v>
          </cell>
        </row>
        <row r="408">
          <cell r="A408" t="str">
            <v>CAS XI</v>
          </cell>
          <cell r="B408">
            <v>27391</v>
          </cell>
          <cell r="C408" t="str">
            <v>OLD TIFFINIANS</v>
          </cell>
          <cell r="D408" t="str">
            <v>FRIENDLY</v>
          </cell>
          <cell r="E408" t="str">
            <v>H</v>
          </cell>
          <cell r="F408" t="str">
            <v>WON</v>
          </cell>
          <cell r="G408">
            <v>2</v>
          </cell>
          <cell r="H408">
            <v>0</v>
          </cell>
          <cell r="I408" t="str">
            <v>BURDETT</v>
          </cell>
          <cell r="J408" t="str">
            <v>COOMBES</v>
          </cell>
        </row>
        <row r="409">
          <cell r="A409" t="str">
            <v>CAS XI</v>
          </cell>
          <cell r="B409">
            <v>27398</v>
          </cell>
          <cell r="C409" t="str">
            <v>CITY OF LONDON COLLEGE</v>
          </cell>
          <cell r="D409" t="str">
            <v>FRIENDLY</v>
          </cell>
          <cell r="E409" t="str">
            <v>H</v>
          </cell>
          <cell r="F409" t="str">
            <v>LOST</v>
          </cell>
          <cell r="G409">
            <v>0</v>
          </cell>
          <cell r="H409">
            <v>3</v>
          </cell>
        </row>
        <row r="410">
          <cell r="A410" t="str">
            <v>CAS XI</v>
          </cell>
          <cell r="B410">
            <v>27405</v>
          </cell>
          <cell r="C410" t="str">
            <v>POLYTECHNIC</v>
          </cell>
          <cell r="D410" t="str">
            <v>FRIENDLY</v>
          </cell>
          <cell r="E410" t="str">
            <v>A</v>
          </cell>
          <cell r="F410" t="str">
            <v>WON</v>
          </cell>
          <cell r="G410">
            <v>2</v>
          </cell>
          <cell r="H410">
            <v>0</v>
          </cell>
          <cell r="I410" t="str">
            <v>STAMP</v>
          </cell>
          <cell r="J410" t="str">
            <v>BARRETT</v>
          </cell>
        </row>
        <row r="411">
          <cell r="A411" t="str">
            <v>CAS XI</v>
          </cell>
          <cell r="B411">
            <v>27412</v>
          </cell>
          <cell r="C411" t="str">
            <v>NWB 6B XI</v>
          </cell>
          <cell r="D411" t="str">
            <v>CUP</v>
          </cell>
          <cell r="E411" t="str">
            <v>H</v>
          </cell>
          <cell r="F411" t="str">
            <v>WON</v>
          </cell>
          <cell r="G411">
            <v>8</v>
          </cell>
          <cell r="H411">
            <v>1</v>
          </cell>
          <cell r="I411" t="str">
            <v>NEWTON</v>
          </cell>
          <cell r="J411" t="str">
            <v>NEWTON</v>
          </cell>
          <cell r="K411" t="str">
            <v>NEWTON</v>
          </cell>
          <cell r="L411" t="str">
            <v>NEWTON</v>
          </cell>
          <cell r="M411" t="str">
            <v>HAMBIDGE D</v>
          </cell>
          <cell r="N411" t="str">
            <v>HAMBIDGE D</v>
          </cell>
          <cell r="O411" t="str">
            <v>STAMP</v>
          </cell>
          <cell r="P411" t="str">
            <v>NEWNS</v>
          </cell>
        </row>
        <row r="412">
          <cell r="A412" t="str">
            <v>CAS XI</v>
          </cell>
          <cell r="B412">
            <v>27433</v>
          </cell>
          <cell r="C412" t="str">
            <v>BBC</v>
          </cell>
          <cell r="D412" t="str">
            <v>FRIENDLY</v>
          </cell>
          <cell r="E412" t="str">
            <v>H</v>
          </cell>
          <cell r="F412" t="str">
            <v>WON</v>
          </cell>
          <cell r="G412">
            <v>4</v>
          </cell>
          <cell r="H412">
            <v>2</v>
          </cell>
          <cell r="I412" t="str">
            <v>COOMBES</v>
          </cell>
          <cell r="J412" t="str">
            <v>COOMBES</v>
          </cell>
          <cell r="K412" t="str">
            <v>BURDETT</v>
          </cell>
          <cell r="L412" t="str">
            <v>NEWTON</v>
          </cell>
        </row>
        <row r="413">
          <cell r="A413" t="str">
            <v>CAS XI</v>
          </cell>
          <cell r="B413">
            <v>27447</v>
          </cell>
          <cell r="C413" t="str">
            <v>LLOYDS BANK</v>
          </cell>
          <cell r="D413" t="str">
            <v>CUP</v>
          </cell>
          <cell r="E413" t="str">
            <v>A</v>
          </cell>
          <cell r="F413" t="str">
            <v>WON</v>
          </cell>
          <cell r="G413">
            <v>4</v>
          </cell>
          <cell r="H413">
            <v>2</v>
          </cell>
          <cell r="I413" t="str">
            <v>NEWTON</v>
          </cell>
          <cell r="J413" t="str">
            <v>NEWTON</v>
          </cell>
          <cell r="K413" t="str">
            <v>NEWTON</v>
          </cell>
          <cell r="L413" t="str">
            <v>BURDETT</v>
          </cell>
        </row>
        <row r="414">
          <cell r="A414" t="str">
            <v>CAS XI</v>
          </cell>
          <cell r="B414">
            <v>27454</v>
          </cell>
          <cell r="C414" t="str">
            <v>OLD COLFEIANS</v>
          </cell>
          <cell r="D414" t="str">
            <v>FRIENDLY</v>
          </cell>
          <cell r="E414" t="str">
            <v>A</v>
          </cell>
          <cell r="F414" t="str">
            <v>WON</v>
          </cell>
          <cell r="G414">
            <v>3</v>
          </cell>
          <cell r="H414">
            <v>1</v>
          </cell>
          <cell r="I414" t="str">
            <v>NEWTON</v>
          </cell>
          <cell r="J414" t="str">
            <v>NEWTON</v>
          </cell>
          <cell r="K414" t="str">
            <v>NEWNS</v>
          </cell>
        </row>
        <row r="415">
          <cell r="A415" t="str">
            <v>CAS XI</v>
          </cell>
          <cell r="B415">
            <v>27496</v>
          </cell>
          <cell r="C415" t="str">
            <v>CATFORD STROLLERS</v>
          </cell>
          <cell r="D415" t="str">
            <v>FRIENDLY</v>
          </cell>
          <cell r="E415" t="str">
            <v>H</v>
          </cell>
          <cell r="F415" t="str">
            <v>WON</v>
          </cell>
          <cell r="G415">
            <v>4</v>
          </cell>
          <cell r="H415">
            <v>0</v>
          </cell>
          <cell r="I415" t="str">
            <v>BURDETT</v>
          </cell>
          <cell r="J415" t="str">
            <v>NEWTON</v>
          </cell>
          <cell r="K415" t="str">
            <v>NEWNS</v>
          </cell>
          <cell r="L415" t="str">
            <v>NEWNS</v>
          </cell>
        </row>
        <row r="416">
          <cell r="A416" t="str">
            <v>CAS XI</v>
          </cell>
          <cell r="B416">
            <v>27503</v>
          </cell>
          <cell r="C416" t="str">
            <v>OLD STATIONERS</v>
          </cell>
          <cell r="D416" t="str">
            <v>FRIENDLY</v>
          </cell>
          <cell r="E416" t="str">
            <v>A</v>
          </cell>
          <cell r="F416" t="str">
            <v>WON</v>
          </cell>
          <cell r="G416">
            <v>6</v>
          </cell>
          <cell r="H416">
            <v>0</v>
          </cell>
          <cell r="I416" t="str">
            <v>NEWNS</v>
          </cell>
          <cell r="J416" t="str">
            <v>NEWNS</v>
          </cell>
          <cell r="K416" t="str">
            <v>NEWNS</v>
          </cell>
          <cell r="L416" t="str">
            <v>NEWTON</v>
          </cell>
          <cell r="M416" t="str">
            <v>COOMBES</v>
          </cell>
          <cell r="N416" t="str">
            <v>BUDD</v>
          </cell>
        </row>
        <row r="417">
          <cell r="A417" t="str">
            <v>CAS XI</v>
          </cell>
          <cell r="B417">
            <v>27511</v>
          </cell>
          <cell r="C417" t="str">
            <v>CATFORD STROLLERS</v>
          </cell>
          <cell r="D417" t="str">
            <v>FRIENDLY</v>
          </cell>
          <cell r="E417" t="str">
            <v>H</v>
          </cell>
          <cell r="F417" t="str">
            <v>WON</v>
          </cell>
          <cell r="G417">
            <v>3</v>
          </cell>
          <cell r="H417">
            <v>0</v>
          </cell>
          <cell r="I417" t="str">
            <v>NEWTON</v>
          </cell>
          <cell r="J417" t="str">
            <v>NEWTON</v>
          </cell>
          <cell r="K417" t="str">
            <v>NEWNS</v>
          </cell>
        </row>
        <row r="418">
          <cell r="A418" t="str">
            <v>CAS XI</v>
          </cell>
          <cell r="B418">
            <v>27518</v>
          </cell>
          <cell r="C418" t="str">
            <v>BARCLAYS BANK</v>
          </cell>
          <cell r="D418" t="str">
            <v>CUP</v>
          </cell>
          <cell r="E418" t="str">
            <v>H</v>
          </cell>
          <cell r="F418" t="str">
            <v>LOST</v>
          </cell>
          <cell r="G418">
            <v>1</v>
          </cell>
          <cell r="H418">
            <v>2</v>
          </cell>
          <cell r="I418" t="str">
            <v>STAMP</v>
          </cell>
        </row>
        <row r="419">
          <cell r="B419" t="str">
            <v>8A XI</v>
          </cell>
        </row>
        <row r="420">
          <cell r="B420" t="str">
            <v>DATE</v>
          </cell>
          <cell r="C420" t="str">
            <v>OPPOSITION</v>
          </cell>
          <cell r="D420" t="str">
            <v>COMPETITION</v>
          </cell>
          <cell r="E420" t="str">
            <v>VENUE</v>
          </cell>
          <cell r="F420" t="str">
            <v>RESULT</v>
          </cell>
          <cell r="G420" t="str">
            <v>F</v>
          </cell>
          <cell r="H420" t="str">
            <v>A</v>
          </cell>
          <cell r="I420" t="str">
            <v>SCORERS</v>
          </cell>
        </row>
        <row r="421">
          <cell r="A421" t="str">
            <v>8A XI</v>
          </cell>
          <cell r="B421">
            <v>27433</v>
          </cell>
          <cell r="C421" t="str">
            <v>UNILEVER</v>
          </cell>
          <cell r="D421" t="str">
            <v>FRIENDLY</v>
          </cell>
          <cell r="E421" t="str">
            <v>A</v>
          </cell>
          <cell r="F421" t="str">
            <v>LOST</v>
          </cell>
          <cell r="G421">
            <v>2</v>
          </cell>
          <cell r="H421">
            <v>5</v>
          </cell>
          <cell r="I421" t="str">
            <v>OG</v>
          </cell>
          <cell r="J421" t="str">
            <v>OG</v>
          </cell>
        </row>
        <row r="422">
          <cell r="A422" t="str">
            <v>8A XI</v>
          </cell>
          <cell r="B422">
            <v>27454</v>
          </cell>
          <cell r="C422" t="str">
            <v>OLD WILSONIANS</v>
          </cell>
          <cell r="D422" t="str">
            <v>FRIENDLY</v>
          </cell>
          <cell r="E422" t="str">
            <v>H</v>
          </cell>
          <cell r="F422" t="str">
            <v>LOST</v>
          </cell>
          <cell r="G422">
            <v>2</v>
          </cell>
          <cell r="H422">
            <v>5</v>
          </cell>
          <cell r="I422" t="str">
            <v>NICOL</v>
          </cell>
          <cell r="J422" t="str">
            <v>DESMOND</v>
          </cell>
        </row>
        <row r="423">
          <cell r="A423" t="str">
            <v>8A XI</v>
          </cell>
          <cell r="B423">
            <v>43174</v>
          </cell>
          <cell r="C423" t="str">
            <v>RONEO NEOPOST</v>
          </cell>
          <cell r="D423" t="str">
            <v>LEAGUE</v>
          </cell>
          <cell r="E423" t="str">
            <v>A</v>
          </cell>
          <cell r="F423" t="str">
            <v>LOST</v>
          </cell>
          <cell r="G423">
            <v>0</v>
          </cell>
          <cell r="H423">
            <v>14</v>
          </cell>
        </row>
        <row r="424">
          <cell r="B424" t="str">
            <v>8B XI</v>
          </cell>
        </row>
        <row r="425">
          <cell r="B425" t="str">
            <v>DATE</v>
          </cell>
          <cell r="C425" t="str">
            <v>OPPOSITION</v>
          </cell>
          <cell r="D425" t="str">
            <v>COMPETITION</v>
          </cell>
          <cell r="E425" t="str">
            <v>VENUE</v>
          </cell>
          <cell r="F425" t="str">
            <v>RESULT</v>
          </cell>
          <cell r="G425" t="str">
            <v>F</v>
          </cell>
          <cell r="H425" t="str">
            <v>A</v>
          </cell>
          <cell r="I425" t="str">
            <v>SCORERS</v>
          </cell>
        </row>
        <row r="426">
          <cell r="A426" t="str">
            <v>8B XI</v>
          </cell>
          <cell r="B426">
            <v>27433</v>
          </cell>
          <cell r="C426" t="str">
            <v>WITAN</v>
          </cell>
          <cell r="D426" t="str">
            <v>FRIENDLY</v>
          </cell>
          <cell r="E426" t="str">
            <v>A</v>
          </cell>
          <cell r="F426" t="str">
            <v>DREW</v>
          </cell>
          <cell r="G426">
            <v>2</v>
          </cell>
          <cell r="H426">
            <v>2</v>
          </cell>
          <cell r="I426" t="str">
            <v>UNKNOWN</v>
          </cell>
          <cell r="J426" t="str">
            <v>UNKNOWN</v>
          </cell>
        </row>
        <row r="427">
          <cell r="A427" t="str">
            <v>8B XI</v>
          </cell>
          <cell r="B427">
            <v>27447</v>
          </cell>
          <cell r="C427" t="str">
            <v>BBC</v>
          </cell>
          <cell r="D427" t="str">
            <v>FRIENDLY</v>
          </cell>
          <cell r="E427" t="str">
            <v>H</v>
          </cell>
          <cell r="F427" t="str">
            <v>LOST</v>
          </cell>
          <cell r="G427">
            <v>2</v>
          </cell>
          <cell r="H427">
            <v>9</v>
          </cell>
          <cell r="I427" t="str">
            <v>UNKNOWN</v>
          </cell>
          <cell r="J427" t="str">
            <v>UNKNOWN</v>
          </cell>
        </row>
        <row r="428">
          <cell r="B428" t="str">
            <v>REP XI</v>
          </cell>
        </row>
        <row r="429">
          <cell r="B429" t="str">
            <v>DATE</v>
          </cell>
          <cell r="C429" t="str">
            <v>OPPOSITION</v>
          </cell>
          <cell r="D429" t="str">
            <v>COMPETITION</v>
          </cell>
          <cell r="E429" t="str">
            <v>VENUE</v>
          </cell>
          <cell r="F429" t="str">
            <v>RESULT</v>
          </cell>
          <cell r="G429" t="str">
            <v>F</v>
          </cell>
          <cell r="H429" t="str">
            <v>A</v>
          </cell>
          <cell r="I429" t="str">
            <v>SCORERS</v>
          </cell>
        </row>
        <row r="430">
          <cell r="A430" t="str">
            <v>REP XI</v>
          </cell>
          <cell r="B430">
            <v>27481</v>
          </cell>
          <cell r="C430" t="str">
            <v>NATWEST COURT</v>
          </cell>
          <cell r="D430" t="str">
            <v>FRIENDLY</v>
          </cell>
          <cell r="E430" t="str">
            <v>A</v>
          </cell>
          <cell r="F430" t="str">
            <v>DREW</v>
          </cell>
          <cell r="G430">
            <v>3</v>
          </cell>
          <cell r="H430">
            <v>3</v>
          </cell>
          <cell r="I430" t="str">
            <v>CRAWFORD</v>
          </cell>
          <cell r="J430" t="str">
            <v>CRAWFORD</v>
          </cell>
          <cell r="K430" t="str">
            <v>CRAWFORD</v>
          </cell>
        </row>
        <row r="431">
          <cell r="A431" t="str">
            <v>REP XI</v>
          </cell>
          <cell r="B431">
            <v>27482</v>
          </cell>
          <cell r="C431" t="str">
            <v>BOCM SILCOCK</v>
          </cell>
          <cell r="D431" t="str">
            <v>FRIENDLY</v>
          </cell>
          <cell r="E431" t="str">
            <v>A</v>
          </cell>
          <cell r="F431" t="str">
            <v>WON</v>
          </cell>
          <cell r="G431">
            <v>3</v>
          </cell>
          <cell r="H431">
            <v>0</v>
          </cell>
          <cell r="I431" t="str">
            <v>BRAITHWAITE</v>
          </cell>
          <cell r="J431" t="str">
            <v>BRAITHWAITE</v>
          </cell>
          <cell r="K431" t="str">
            <v>TAYLOR T</v>
          </cell>
        </row>
        <row r="432">
          <cell r="A432" t="str">
            <v>REP XI</v>
          </cell>
          <cell r="B432">
            <v>27483</v>
          </cell>
          <cell r="C432" t="str">
            <v>BRISTOL BRANCHES</v>
          </cell>
          <cell r="D432" t="str">
            <v>FRIENDLY</v>
          </cell>
          <cell r="E432" t="str">
            <v>A</v>
          </cell>
          <cell r="F432" t="str">
            <v>WON</v>
          </cell>
          <cell r="G432">
            <v>2</v>
          </cell>
          <cell r="H432">
            <v>1</v>
          </cell>
          <cell r="I432" t="str">
            <v>SHEEHAN</v>
          </cell>
          <cell r="J432" t="str">
            <v>WILLIAMS B</v>
          </cell>
        </row>
        <row r="433">
          <cell r="A433" t="str">
            <v>REP XI</v>
          </cell>
          <cell r="B433">
            <v>27484</v>
          </cell>
          <cell r="C433" t="str">
            <v>PORTWAY OLD BOYS</v>
          </cell>
          <cell r="D433" t="str">
            <v>FRIENDLY</v>
          </cell>
          <cell r="E433" t="str">
            <v>A</v>
          </cell>
          <cell r="F433" t="str">
            <v>LOST</v>
          </cell>
          <cell r="G433">
            <v>0</v>
          </cell>
          <cell r="H433">
            <v>8</v>
          </cell>
        </row>
        <row r="434">
          <cell r="A434" t="str">
            <v>REP XI</v>
          </cell>
          <cell r="B434">
            <v>27484</v>
          </cell>
          <cell r="C434" t="str">
            <v>NATIONAL SMELTING CO</v>
          </cell>
          <cell r="D434" t="str">
            <v>FRIENDLY</v>
          </cell>
          <cell r="E434" t="str">
            <v>A</v>
          </cell>
          <cell r="F434" t="str">
            <v>WON</v>
          </cell>
          <cell r="G434">
            <v>1</v>
          </cell>
          <cell r="H434">
            <v>0</v>
          </cell>
          <cell r="I434" t="str">
            <v>DEADMAN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44f2447e970c4c97/Documents/NWBAFC/NWBAFC%20Records/1970s/Seasons%2074-80%20V4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rancis" refreshedDate="43762.598971064814" createdVersion="6" refreshedVersion="6" minRefreshableVersion="3" recordCount="186" xr:uid="{49FB406C-BEEF-4E4F-9076-FDC179752A86}">
  <cacheSource type="worksheet">
    <worksheetSource ref="J3:K189" sheet="74-75 Season Summary" r:id="rId2"/>
  </cacheSource>
  <cacheFields count="2">
    <cacheField name="Player" numFmtId="0">
      <sharedItems count="192">
        <s v="ABLEY"/>
        <s v="ANDREWS"/>
        <s v="ARMSTRONG"/>
        <s v="ASHLEY-DUDMAN"/>
        <s v="ATTREE"/>
        <s v="AYLETT"/>
        <s v="BAKER"/>
        <s v="BALCOMBE"/>
        <s v="BAND"/>
        <s v="BARBER"/>
        <s v="BARKER"/>
        <s v="BARNES"/>
        <s v="BARRETT"/>
        <s v="BARRINGER"/>
        <s v="BASSETT"/>
        <s v="BEATTY"/>
        <s v="BEDFORD"/>
        <s v="BEDWELL"/>
        <s v="BEER"/>
        <s v="BENWELL"/>
        <s v="BIDDELL"/>
        <s v="BLACKBURN"/>
        <s v="BOND"/>
        <s v="BOSSOM"/>
        <s v="BOWES"/>
        <s v="BOWLES"/>
        <s v="BOXALL"/>
        <s v="BOYLAND"/>
        <s v="BRADFORD"/>
        <s v="BRAITHWAITE"/>
        <s v="BROOKER"/>
        <s v="BROOKES"/>
        <s v="BROWN A"/>
        <s v="BROWN S"/>
        <s v="BUCKLEY"/>
        <s v="BUCKNER"/>
        <s v="BUDD"/>
        <s v="BURDETT"/>
        <s v="BURGESS"/>
        <s v="BURGESS D"/>
        <s v="BUTLER"/>
        <s v="BUTLER "/>
        <s v="BUTLER T"/>
        <s v="CATTERALL"/>
        <s v="CHAMBERS"/>
        <s v="CHICK"/>
        <s v="CHRISTIAN"/>
        <s v="CLAYTON"/>
        <s v="COBBIN"/>
        <s v="COLLARD D"/>
        <s v="COLLARD I"/>
        <s v="COOKE"/>
        <s v="COOMBES"/>
        <s v="COOPER"/>
        <s v="CRANE"/>
        <s v="CRAWFORD"/>
        <s v="CROSS"/>
        <s v="DAINTREE"/>
        <s v="DAVIES J"/>
        <s v="DAVIS A"/>
        <s v="DAWES"/>
        <s v="DAYNES"/>
        <s v="DEADMAN"/>
        <s v="DEAVILLE"/>
        <s v="DESMOND"/>
        <s v="DOBSON"/>
        <s v="DREWERY"/>
        <s v="DRURY"/>
        <s v="DUDLEY"/>
        <s v="EATON"/>
        <s v="EDWARDS D"/>
        <s v="ELLIOT M"/>
        <s v="ELLIOTT M"/>
        <s v="ELLIS"/>
        <s v="EWEN"/>
        <s v="FALLOWELL"/>
        <s v="FERRANTI"/>
        <s v="FLATMAN"/>
        <s v="FRITH"/>
        <s v="GARDNER"/>
        <s v="GARNER"/>
        <s v="GAY"/>
        <s v="GILL"/>
        <s v="GRAY"/>
        <s v="GREEN B"/>
        <s v="GUNTON"/>
        <s v="HAGGER"/>
        <s v="HALLETT"/>
        <s v="HAMBIDGE D"/>
        <s v="HARDING"/>
        <s v="HARDING J"/>
        <s v="HARDY"/>
        <s v="HARWOOD"/>
        <s v="HATCHARD"/>
        <s v="HATCJARD"/>
        <s v="HATFIELD"/>
        <s v="HICKS"/>
        <s v="HOLDEN"/>
        <s v="HORAN"/>
        <s v="HUGHES J"/>
        <s v="HUGHES L"/>
        <s v="HUGHES M"/>
        <s v="HURLOCK"/>
        <s v="HUTCHINGS"/>
        <s v="JEFFRIES"/>
        <s v="JEFFRIES B"/>
        <s v="JENKINS"/>
        <s v="JENKINS N"/>
        <s v="JOHNSON B"/>
        <s v="JOHNSON G"/>
        <s v="JOHNSON K"/>
        <s v="JOHNSON M"/>
        <s v="JONES H"/>
        <s v="JONES R"/>
        <s v="KENNETT"/>
        <s v="KING D"/>
        <s v="KING N"/>
        <s v="KNOX"/>
        <s v="LEE"/>
        <s v="LEEDHAM"/>
        <s v="LEEN"/>
        <s v="LEEVES"/>
        <s v="LOCKLEY"/>
        <s v="MALCOLMSON"/>
        <s v="MALCOLMSON J"/>
        <s v="MASTERS"/>
        <s v="MAYNARD"/>
        <s v="MCDONALD"/>
        <s v="MCFAYDEN"/>
        <s v="MCGEE"/>
        <s v="MCLAY"/>
        <s v="MILLEN"/>
        <s v="MILTON"/>
        <s v="MITCHELL"/>
        <s v="NEWDICK"/>
        <s v="NEWNS"/>
        <s v="NEWTON"/>
        <s v="NICHOLLS D"/>
        <s v="NICOL"/>
        <s v="OG"/>
        <s v="PARRY"/>
        <s v="PECK"/>
        <s v="POOLE"/>
        <s v="PUCKLE"/>
        <s v="REEEVES"/>
        <s v="REEVES"/>
        <s v="ROAKE"/>
        <s v="ROBERTSON"/>
        <s v="ROCHFORD"/>
        <s v="ROLES"/>
        <s v="SALIM"/>
        <s v="SAUNDERS"/>
        <s v="SEWELL"/>
        <s v="SHACKLEFORD"/>
        <s v="SHEEHAN"/>
        <s v="SIMPSON"/>
        <s v="SINGLETON"/>
        <s v="SINGLETON D"/>
        <s v="SKIPP"/>
        <s v="SMART"/>
        <s v="SMITH D"/>
        <s v="SMITH S"/>
        <s v="SPARROW"/>
        <s v="STAMP"/>
        <s v="STARRS"/>
        <s v="STREET"/>
        <s v="SWEATMAN"/>
        <s v="SWEETMAN"/>
        <s v="TAYLOR P"/>
        <s v="TAYLOR T"/>
        <s v="TITHERINGTON"/>
        <s v="TROWELL"/>
        <s v="TURRELL"/>
        <s v="UNKNOWN"/>
        <s v="VEIGHT"/>
        <s v="VEIT"/>
        <s v="WAITE"/>
        <s v="WEBB A"/>
        <s v="WEIR"/>
        <s v="WELLS"/>
        <s v="WHITE"/>
        <s v="WIECHULA"/>
        <s v="WILLIAMS B"/>
        <s v="WILLIAMS J"/>
        <s v="WILLIAMS M"/>
        <s v="WILLIAMS P"/>
        <s v="WINKWORTH" u="1"/>
        <s v="WOOD" u="1"/>
        <s v="WILSON M" u="1"/>
        <s v="WILSON R" u="1"/>
        <s v="WILLS" u="1"/>
        <s v="WILSON" u="1"/>
      </sharedItems>
    </cacheField>
    <cacheField name="Goals Scored" numFmtId="0">
      <sharedItems containsSemiMixedTypes="0" containsString="0" containsNumber="1" containsInteger="1" minValue="1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n v="3"/>
  </r>
  <r>
    <x v="1"/>
    <n v="2"/>
  </r>
  <r>
    <x v="2"/>
    <n v="6"/>
  </r>
  <r>
    <x v="3"/>
    <n v="4"/>
  </r>
  <r>
    <x v="4"/>
    <n v="1"/>
  </r>
  <r>
    <x v="5"/>
    <n v="7"/>
  </r>
  <r>
    <x v="6"/>
    <n v="1"/>
  </r>
  <r>
    <x v="7"/>
    <n v="6"/>
  </r>
  <r>
    <x v="8"/>
    <n v="1"/>
  </r>
  <r>
    <x v="9"/>
    <n v="3"/>
  </r>
  <r>
    <x v="10"/>
    <n v="8"/>
  </r>
  <r>
    <x v="11"/>
    <n v="11"/>
  </r>
  <r>
    <x v="12"/>
    <n v="4"/>
  </r>
  <r>
    <x v="13"/>
    <n v="12"/>
  </r>
  <r>
    <x v="14"/>
    <n v="1"/>
  </r>
  <r>
    <x v="15"/>
    <n v="2"/>
  </r>
  <r>
    <x v="16"/>
    <n v="1"/>
  </r>
  <r>
    <x v="17"/>
    <n v="3"/>
  </r>
  <r>
    <x v="18"/>
    <n v="7"/>
  </r>
  <r>
    <x v="19"/>
    <n v="6"/>
  </r>
  <r>
    <x v="20"/>
    <n v="1"/>
  </r>
  <r>
    <x v="21"/>
    <n v="5"/>
  </r>
  <r>
    <x v="22"/>
    <n v="3"/>
  </r>
  <r>
    <x v="23"/>
    <n v="2"/>
  </r>
  <r>
    <x v="24"/>
    <n v="2"/>
  </r>
  <r>
    <x v="25"/>
    <n v="1"/>
  </r>
  <r>
    <x v="26"/>
    <n v="6"/>
  </r>
  <r>
    <x v="27"/>
    <n v="1"/>
  </r>
  <r>
    <x v="28"/>
    <n v="15"/>
  </r>
  <r>
    <x v="29"/>
    <n v="12"/>
  </r>
  <r>
    <x v="30"/>
    <n v="7"/>
  </r>
  <r>
    <x v="31"/>
    <n v="1"/>
  </r>
  <r>
    <x v="32"/>
    <n v="8"/>
  </r>
  <r>
    <x v="33"/>
    <n v="13"/>
  </r>
  <r>
    <x v="34"/>
    <n v="1"/>
  </r>
  <r>
    <x v="35"/>
    <n v="2"/>
  </r>
  <r>
    <x v="36"/>
    <n v="1"/>
  </r>
  <r>
    <x v="37"/>
    <n v="10"/>
  </r>
  <r>
    <x v="38"/>
    <n v="1"/>
  </r>
  <r>
    <x v="39"/>
    <n v="1"/>
  </r>
  <r>
    <x v="40"/>
    <n v="4"/>
  </r>
  <r>
    <x v="41"/>
    <n v="1"/>
  </r>
  <r>
    <x v="42"/>
    <n v="1"/>
  </r>
  <r>
    <x v="43"/>
    <n v="3"/>
  </r>
  <r>
    <x v="44"/>
    <n v="20"/>
  </r>
  <r>
    <x v="45"/>
    <n v="2"/>
  </r>
  <r>
    <x v="46"/>
    <n v="8"/>
  </r>
  <r>
    <x v="47"/>
    <n v="5"/>
  </r>
  <r>
    <x v="48"/>
    <n v="3"/>
  </r>
  <r>
    <x v="49"/>
    <n v="21"/>
  </r>
  <r>
    <x v="50"/>
    <n v="7"/>
  </r>
  <r>
    <x v="51"/>
    <n v="1"/>
  </r>
  <r>
    <x v="52"/>
    <n v="6"/>
  </r>
  <r>
    <x v="53"/>
    <n v="13"/>
  </r>
  <r>
    <x v="54"/>
    <n v="16"/>
  </r>
  <r>
    <x v="55"/>
    <n v="16"/>
  </r>
  <r>
    <x v="56"/>
    <n v="4"/>
  </r>
  <r>
    <x v="57"/>
    <n v="1"/>
  </r>
  <r>
    <x v="58"/>
    <n v="17"/>
  </r>
  <r>
    <x v="59"/>
    <n v="9"/>
  </r>
  <r>
    <x v="60"/>
    <n v="1"/>
  </r>
  <r>
    <x v="61"/>
    <n v="3"/>
  </r>
  <r>
    <x v="62"/>
    <n v="3"/>
  </r>
  <r>
    <x v="63"/>
    <n v="5"/>
  </r>
  <r>
    <x v="64"/>
    <n v="3"/>
  </r>
  <r>
    <x v="65"/>
    <n v="5"/>
  </r>
  <r>
    <x v="66"/>
    <n v="2"/>
  </r>
  <r>
    <x v="67"/>
    <n v="2"/>
  </r>
  <r>
    <x v="68"/>
    <n v="1"/>
  </r>
  <r>
    <x v="69"/>
    <n v="1"/>
  </r>
  <r>
    <x v="70"/>
    <n v="2"/>
  </r>
  <r>
    <x v="71"/>
    <n v="1"/>
  </r>
  <r>
    <x v="72"/>
    <n v="8"/>
  </r>
  <r>
    <x v="73"/>
    <n v="9"/>
  </r>
  <r>
    <x v="74"/>
    <n v="4"/>
  </r>
  <r>
    <x v="75"/>
    <n v="5"/>
  </r>
  <r>
    <x v="76"/>
    <n v="2"/>
  </r>
  <r>
    <x v="77"/>
    <n v="2"/>
  </r>
  <r>
    <x v="78"/>
    <n v="10"/>
  </r>
  <r>
    <x v="79"/>
    <n v="2"/>
  </r>
  <r>
    <x v="80"/>
    <n v="7"/>
  </r>
  <r>
    <x v="81"/>
    <n v="3"/>
  </r>
  <r>
    <x v="82"/>
    <n v="1"/>
  </r>
  <r>
    <x v="83"/>
    <n v="1"/>
  </r>
  <r>
    <x v="84"/>
    <n v="1"/>
  </r>
  <r>
    <x v="85"/>
    <n v="4"/>
  </r>
  <r>
    <x v="86"/>
    <n v="1"/>
  </r>
  <r>
    <x v="87"/>
    <n v="10"/>
  </r>
  <r>
    <x v="88"/>
    <n v="4"/>
  </r>
  <r>
    <x v="89"/>
    <n v="1"/>
  </r>
  <r>
    <x v="90"/>
    <n v="1"/>
  </r>
  <r>
    <x v="91"/>
    <n v="4"/>
  </r>
  <r>
    <x v="92"/>
    <n v="1"/>
  </r>
  <r>
    <x v="93"/>
    <n v="3"/>
  </r>
  <r>
    <x v="94"/>
    <n v="1"/>
  </r>
  <r>
    <x v="95"/>
    <n v="1"/>
  </r>
  <r>
    <x v="96"/>
    <n v="5"/>
  </r>
  <r>
    <x v="97"/>
    <n v="2"/>
  </r>
  <r>
    <x v="98"/>
    <n v="6"/>
  </r>
  <r>
    <x v="99"/>
    <n v="17"/>
  </r>
  <r>
    <x v="100"/>
    <n v="1"/>
  </r>
  <r>
    <x v="101"/>
    <n v="3"/>
  </r>
  <r>
    <x v="102"/>
    <n v="7"/>
  </r>
  <r>
    <x v="103"/>
    <n v="1"/>
  </r>
  <r>
    <x v="104"/>
    <n v="1"/>
  </r>
  <r>
    <x v="105"/>
    <n v="5"/>
  </r>
  <r>
    <x v="106"/>
    <n v="1"/>
  </r>
  <r>
    <x v="107"/>
    <n v="1"/>
  </r>
  <r>
    <x v="108"/>
    <n v="6"/>
  </r>
  <r>
    <x v="109"/>
    <n v="2"/>
  </r>
  <r>
    <x v="110"/>
    <n v="8"/>
  </r>
  <r>
    <x v="111"/>
    <n v="2"/>
  </r>
  <r>
    <x v="112"/>
    <n v="10"/>
  </r>
  <r>
    <x v="113"/>
    <n v="6"/>
  </r>
  <r>
    <x v="114"/>
    <n v="10"/>
  </r>
  <r>
    <x v="115"/>
    <n v="2"/>
  </r>
  <r>
    <x v="116"/>
    <n v="4"/>
  </r>
  <r>
    <x v="117"/>
    <n v="4"/>
  </r>
  <r>
    <x v="118"/>
    <n v="7"/>
  </r>
  <r>
    <x v="119"/>
    <n v="3"/>
  </r>
  <r>
    <x v="120"/>
    <n v="5"/>
  </r>
  <r>
    <x v="121"/>
    <n v="1"/>
  </r>
  <r>
    <x v="122"/>
    <n v="2"/>
  </r>
  <r>
    <x v="123"/>
    <n v="2"/>
  </r>
  <r>
    <x v="124"/>
    <n v="4"/>
  </r>
  <r>
    <x v="125"/>
    <n v="10"/>
  </r>
  <r>
    <x v="126"/>
    <n v="1"/>
  </r>
  <r>
    <x v="127"/>
    <n v="2"/>
  </r>
  <r>
    <x v="128"/>
    <n v="16"/>
  </r>
  <r>
    <x v="129"/>
    <n v="7"/>
  </r>
  <r>
    <x v="130"/>
    <n v="6"/>
  </r>
  <r>
    <x v="131"/>
    <n v="3"/>
  </r>
  <r>
    <x v="132"/>
    <n v="1"/>
  </r>
  <r>
    <x v="133"/>
    <n v="1"/>
  </r>
  <r>
    <x v="134"/>
    <n v="15"/>
  </r>
  <r>
    <x v="135"/>
    <n v="14"/>
  </r>
  <r>
    <x v="136"/>
    <n v="26"/>
  </r>
  <r>
    <x v="137"/>
    <n v="1"/>
  </r>
  <r>
    <x v="138"/>
    <n v="1"/>
  </r>
  <r>
    <x v="139"/>
    <n v="38"/>
  </r>
  <r>
    <x v="140"/>
    <n v="1"/>
  </r>
  <r>
    <x v="141"/>
    <n v="1"/>
  </r>
  <r>
    <x v="142"/>
    <n v="1"/>
  </r>
  <r>
    <x v="143"/>
    <n v="2"/>
  </r>
  <r>
    <x v="144"/>
    <n v="2"/>
  </r>
  <r>
    <x v="145"/>
    <n v="4"/>
  </r>
  <r>
    <x v="146"/>
    <n v="6"/>
  </r>
  <r>
    <x v="147"/>
    <n v="3"/>
  </r>
  <r>
    <x v="148"/>
    <n v="1"/>
  </r>
  <r>
    <x v="149"/>
    <n v="1"/>
  </r>
  <r>
    <x v="150"/>
    <n v="8"/>
  </r>
  <r>
    <x v="151"/>
    <n v="6"/>
  </r>
  <r>
    <x v="152"/>
    <n v="6"/>
  </r>
  <r>
    <x v="153"/>
    <n v="5"/>
  </r>
  <r>
    <x v="154"/>
    <n v="6"/>
  </r>
  <r>
    <x v="155"/>
    <n v="2"/>
  </r>
  <r>
    <x v="156"/>
    <n v="1"/>
  </r>
  <r>
    <x v="157"/>
    <n v="1"/>
  </r>
  <r>
    <x v="158"/>
    <n v="3"/>
  </r>
  <r>
    <x v="159"/>
    <n v="10"/>
  </r>
  <r>
    <x v="160"/>
    <n v="1"/>
  </r>
  <r>
    <x v="161"/>
    <n v="1"/>
  </r>
  <r>
    <x v="162"/>
    <n v="1"/>
  </r>
  <r>
    <x v="163"/>
    <n v="9"/>
  </r>
  <r>
    <x v="164"/>
    <n v="8"/>
  </r>
  <r>
    <x v="165"/>
    <n v="5"/>
  </r>
  <r>
    <x v="166"/>
    <n v="1"/>
  </r>
  <r>
    <x v="167"/>
    <n v="3"/>
  </r>
  <r>
    <x v="168"/>
    <n v="9"/>
  </r>
  <r>
    <x v="169"/>
    <n v="4"/>
  </r>
  <r>
    <x v="170"/>
    <n v="1"/>
  </r>
  <r>
    <x v="171"/>
    <n v="3"/>
  </r>
  <r>
    <x v="172"/>
    <n v="3"/>
  </r>
  <r>
    <x v="173"/>
    <n v="8"/>
  </r>
  <r>
    <x v="174"/>
    <n v="2"/>
  </r>
  <r>
    <x v="175"/>
    <n v="13"/>
  </r>
  <r>
    <x v="176"/>
    <n v="6"/>
  </r>
  <r>
    <x v="177"/>
    <n v="5"/>
  </r>
  <r>
    <x v="178"/>
    <n v="2"/>
  </r>
  <r>
    <x v="179"/>
    <n v="3"/>
  </r>
  <r>
    <x v="180"/>
    <n v="1"/>
  </r>
  <r>
    <x v="181"/>
    <n v="6"/>
  </r>
  <r>
    <x v="182"/>
    <n v="3"/>
  </r>
  <r>
    <x v="183"/>
    <n v="1"/>
  </r>
  <r>
    <x v="184"/>
    <n v="1"/>
  </r>
  <r>
    <x v="185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D854B9-2E26-45B1-B542-3A30DBFC192B}" name="PivotTable1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rowHeaderCaption="Player">
  <location ref="M3:N29" firstHeaderRow="1" firstDataRow="1" firstDataCol="1"/>
  <pivotFields count="2">
    <pivotField axis="axisRow" showAll="0" measureFilter="1" sortType="descending">
      <items count="193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m="1" x="190"/>
        <item m="1" x="191"/>
        <item m="1" x="188"/>
        <item m="1" x="189"/>
        <item m="1" x="186"/>
        <item m="1" x="187"/>
        <item x="4"/>
        <item x="16"/>
        <item x="71"/>
        <item x="157"/>
        <item x="17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6">
    <i>
      <x v="136"/>
    </i>
    <i>
      <x v="133"/>
    </i>
    <i>
      <x v="47"/>
    </i>
    <i>
      <x v="42"/>
    </i>
    <i>
      <x v="96"/>
    </i>
    <i>
      <x v="180"/>
    </i>
    <i>
      <x v="56"/>
    </i>
    <i>
      <x v="53"/>
    </i>
    <i>
      <x v="125"/>
    </i>
    <i>
      <x v="52"/>
    </i>
    <i>
      <x v="131"/>
    </i>
    <i>
      <x v="26"/>
    </i>
    <i>
      <x v="132"/>
    </i>
    <i>
      <x v="170"/>
    </i>
    <i>
      <x v="31"/>
    </i>
    <i>
      <x v="51"/>
    </i>
    <i>
      <x v="27"/>
    </i>
    <i>
      <x v="12"/>
    </i>
    <i>
      <x v="10"/>
    </i>
    <i>
      <x v="122"/>
    </i>
    <i>
      <x v="84"/>
    </i>
    <i>
      <x v="155"/>
    </i>
    <i>
      <x v="109"/>
    </i>
    <i>
      <x v="35"/>
    </i>
    <i>
      <x v="111"/>
    </i>
    <i>
      <x v="75"/>
    </i>
  </rowItems>
  <colItems count="1">
    <i/>
  </colItems>
  <dataFields count="1">
    <dataField name="Goals Scored " fld="1" baseField="0" baseItem="0"/>
  </dataFields>
  <formats count="12">
    <format dxfId="0">
      <pivotArea field="0" type="button" dataOnly="0" labelOnly="1" outline="0" axis="axisRow" fieldPosition="0"/>
    </format>
    <format dxfId="1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4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6">
      <pivotArea dataOnly="0" labelOnly="1" grandRow="1" outline="0" fieldPosition="0"/>
    </format>
    <format dxfId="7">
      <pivotArea outline="0" collapsedLevelsAreSubtotals="1" fieldPosition="0"/>
    </format>
    <format dxfId="8">
      <pivotArea dataOnly="0" labelOnly="1" fieldPosition="0">
        <references count="1">
          <reference field="0" count="26">
            <x v="10"/>
            <x v="12"/>
            <x v="26"/>
            <x v="27"/>
            <x v="31"/>
            <x v="35"/>
            <x v="42"/>
            <x v="47"/>
            <x v="51"/>
            <x v="52"/>
            <x v="53"/>
            <x v="56"/>
            <x v="75"/>
            <x v="84"/>
            <x v="96"/>
            <x v="109"/>
            <x v="111"/>
            <x v="122"/>
            <x v="125"/>
            <x v="131"/>
            <x v="132"/>
            <x v="133"/>
            <x v="136"/>
            <x v="155"/>
            <x v="170"/>
            <x v="180"/>
          </reference>
        </references>
      </pivotArea>
    </format>
    <format dxfId="9">
      <pivotArea outline="0" collapsedLevelsAreSubtotals="1" fieldPosition="0"/>
    </format>
    <format dxfId="10">
      <pivotArea dataOnly="0" labelOnly="1" outline="0" axis="axisValues" fieldPosition="0"/>
    </format>
    <format dxfId="11">
      <pivotArea dataOnly="0" labelOnly="1" fieldPosition="0">
        <references count="1">
          <reference field="0" count="26">
            <x v="10"/>
            <x v="12"/>
            <x v="26"/>
            <x v="27"/>
            <x v="31"/>
            <x v="35"/>
            <x v="42"/>
            <x v="47"/>
            <x v="51"/>
            <x v="52"/>
            <x v="53"/>
            <x v="56"/>
            <x v="75"/>
            <x v="84"/>
            <x v="96"/>
            <x v="109"/>
            <x v="111"/>
            <x v="122"/>
            <x v="125"/>
            <x v="131"/>
            <x v="132"/>
            <x v="133"/>
            <x v="136"/>
            <x v="155"/>
            <x v="170"/>
            <x v="180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91D4-7632-4227-A398-4DB44F813923}">
  <sheetPr>
    <pageSetUpPr fitToPage="1"/>
  </sheetPr>
  <dimension ref="A1:N196"/>
  <sheetViews>
    <sheetView tabSelected="1" view="pageBreakPreview" zoomScale="60" zoomScaleNormal="100" workbookViewId="0">
      <selection activeCell="L8" sqref="L8"/>
    </sheetView>
  </sheetViews>
  <sheetFormatPr defaultRowHeight="15" x14ac:dyDescent="0.25"/>
  <cols>
    <col min="1" max="1" width="48.42578125" bestFit="1" customWidth="1"/>
    <col min="2" max="8" width="9.140625" style="5"/>
    <col min="10" max="10" width="29.7109375" customWidth="1"/>
    <col min="11" max="11" width="18.7109375" style="5" bestFit="1" customWidth="1"/>
    <col min="13" max="13" width="20.42578125" bestFit="1" customWidth="1"/>
    <col min="14" max="14" width="19.42578125" style="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A2" s="3"/>
      <c r="B2" s="4"/>
      <c r="C2" s="4"/>
    </row>
    <row r="3" spans="1:14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J3" s="9" t="s">
        <v>11</v>
      </c>
      <c r="K3" s="7" t="s">
        <v>12</v>
      </c>
      <c r="M3" s="10" t="s">
        <v>11</v>
      </c>
      <c r="N3" s="11" t="s">
        <v>13</v>
      </c>
    </row>
    <row r="4" spans="1:14" x14ac:dyDescent="0.25">
      <c r="A4" s="12" t="s">
        <v>14</v>
      </c>
      <c r="B4" s="13">
        <f>COUNTIF('[1]74-75'!A:A,A4)</f>
        <v>33</v>
      </c>
      <c r="C4" s="13">
        <f>COUNTIFS('[1]74-75'!$A:$A,$A4,'[1]74-75'!$F:$F,"WON")</f>
        <v>11</v>
      </c>
      <c r="D4" s="13">
        <f>COUNTIFS('[1]74-75'!$A:$A,$A4,'[1]74-75'!$F:$F,"DREW")</f>
        <v>11</v>
      </c>
      <c r="E4" s="13">
        <f>COUNTIFS('[1]74-75'!$A:$A,$A4,'[1]74-75'!$F:$F,"LOST")</f>
        <v>11</v>
      </c>
      <c r="F4" s="13">
        <f ca="1">SUMIF('[1]74-75'!$A$5:$H$538,$A4,'[1]74-75'!$G$5:$G$538)</f>
        <v>63</v>
      </c>
      <c r="G4" s="13">
        <f ca="1">SUMIF('[1]74-75'!$A$5:$H$538,$A4,'[1]74-75'!$H$5:$H$538)</f>
        <v>62</v>
      </c>
      <c r="H4" s="14">
        <f>C4/B4</f>
        <v>0.33333333333333331</v>
      </c>
      <c r="J4" s="15" t="s">
        <v>15</v>
      </c>
      <c r="K4" s="13">
        <f>COUNTIF('[1]74-75'!$I$4:$T$434,J4)</f>
        <v>3</v>
      </c>
      <c r="M4" s="16" t="s">
        <v>16</v>
      </c>
      <c r="N4" s="13">
        <v>38</v>
      </c>
    </row>
    <row r="5" spans="1:14" x14ac:dyDescent="0.25">
      <c r="A5" s="12" t="s">
        <v>17</v>
      </c>
      <c r="B5" s="13">
        <f>COUNTIF('[1]74-75'!A:A,A5)</f>
        <v>26</v>
      </c>
      <c r="C5" s="13">
        <f>COUNTIFS('[1]74-75'!$A:$A,$A5,'[1]74-75'!$F:$F,"WON")</f>
        <v>16</v>
      </c>
      <c r="D5" s="13">
        <f>COUNTIFS('[1]74-75'!$A:$A,$A5,'[1]74-75'!$F:$F,"DREW")</f>
        <v>4</v>
      </c>
      <c r="E5" s="13">
        <f>COUNTIFS('[1]74-75'!$A:$A,$A5,'[1]74-75'!$F:$F,"LOST")</f>
        <v>6</v>
      </c>
      <c r="F5" s="13">
        <f ca="1">SUMIF('[1]74-75'!$A$5:$H$538,$A5,'[1]74-75'!$G$5:$G$538)</f>
        <v>55</v>
      </c>
      <c r="G5" s="13">
        <f ca="1">SUMIF('[1]74-75'!$A$5:$H$538,$A5,'[1]74-75'!$H$5:$H$538)</f>
        <v>33</v>
      </c>
      <c r="H5" s="14">
        <f t="shared" ref="H5:H24" si="0">C5/B5</f>
        <v>0.61538461538461542</v>
      </c>
      <c r="J5" s="15" t="s">
        <v>18</v>
      </c>
      <c r="K5" s="13">
        <f>COUNTIF('[1]74-75'!$I$4:$T$434,J5)</f>
        <v>2</v>
      </c>
      <c r="M5" s="16" t="s">
        <v>19</v>
      </c>
      <c r="N5" s="13">
        <v>26</v>
      </c>
    </row>
    <row r="6" spans="1:14" x14ac:dyDescent="0.25">
      <c r="A6" s="12" t="s">
        <v>20</v>
      </c>
      <c r="B6" s="13">
        <f>COUNTIF('[1]74-75'!A:A,A6)</f>
        <v>27</v>
      </c>
      <c r="C6" s="13">
        <f>COUNTIFS('[1]74-75'!$A:$A,$A6,'[1]74-75'!$F:$F,"WON")</f>
        <v>8</v>
      </c>
      <c r="D6" s="13">
        <f>COUNTIFS('[1]74-75'!$A:$A,$A6,'[1]74-75'!$F:$F,"DREW")</f>
        <v>2</v>
      </c>
      <c r="E6" s="13">
        <f>COUNTIFS('[1]74-75'!$A:$A,$A6,'[1]74-75'!$F:$F,"LOST")</f>
        <v>17</v>
      </c>
      <c r="F6" s="13">
        <f ca="1">SUMIF('[1]74-75'!$A$5:$H$538,$A6,'[1]74-75'!$G$5:$G$538)</f>
        <v>52</v>
      </c>
      <c r="G6" s="13">
        <f ca="1">SUMIF('[1]74-75'!$A$5:$H$538,$A6,'[1]74-75'!$H$5:$H$538)</f>
        <v>77</v>
      </c>
      <c r="H6" s="14">
        <f t="shared" si="0"/>
        <v>0.29629629629629628</v>
      </c>
      <c r="J6" s="15" t="s">
        <v>21</v>
      </c>
      <c r="K6" s="13">
        <f>COUNTIF('[1]74-75'!$I$4:$T$434,J6)</f>
        <v>6</v>
      </c>
      <c r="M6" s="16" t="s">
        <v>22</v>
      </c>
      <c r="N6" s="13">
        <v>21</v>
      </c>
    </row>
    <row r="7" spans="1:14" x14ac:dyDescent="0.25">
      <c r="A7" s="12" t="s">
        <v>23</v>
      </c>
      <c r="B7" s="13">
        <f>COUNTIF('[1]74-75'!A:A,A7)</f>
        <v>23</v>
      </c>
      <c r="C7" s="13">
        <f>COUNTIFS('[1]74-75'!$A:$A,$A7,'[1]74-75'!$F:$F,"WON")</f>
        <v>8</v>
      </c>
      <c r="D7" s="13">
        <f>COUNTIFS('[1]74-75'!$A:$A,$A7,'[1]74-75'!$F:$F,"DREW")</f>
        <v>4</v>
      </c>
      <c r="E7" s="13">
        <f>COUNTIFS('[1]74-75'!$A:$A,$A7,'[1]74-75'!$F:$F,"LOST")</f>
        <v>11</v>
      </c>
      <c r="F7" s="13">
        <f ca="1">SUMIF('[1]74-75'!$A$5:$H$538,$A7,'[1]74-75'!$G$5:$G$538)</f>
        <v>43</v>
      </c>
      <c r="G7" s="13">
        <f ca="1">SUMIF('[1]74-75'!$A$5:$H$538,$A7,'[1]74-75'!$H$5:$H$538)</f>
        <v>58</v>
      </c>
      <c r="H7" s="14">
        <f t="shared" si="0"/>
        <v>0.34782608695652173</v>
      </c>
      <c r="J7" s="15" t="s">
        <v>24</v>
      </c>
      <c r="K7" s="13">
        <f>COUNTIF('[1]74-75'!$I$4:$T$434,J7)</f>
        <v>4</v>
      </c>
      <c r="M7" s="16" t="s">
        <v>25</v>
      </c>
      <c r="N7" s="13">
        <v>20</v>
      </c>
    </row>
    <row r="8" spans="1:14" x14ac:dyDescent="0.25">
      <c r="A8" s="12" t="s">
        <v>26</v>
      </c>
      <c r="B8" s="13">
        <f>COUNTIF('[1]74-75'!A:A,A8)</f>
        <v>24</v>
      </c>
      <c r="C8" s="13">
        <f>COUNTIFS('[1]74-75'!$A:$A,$A8,'[1]74-75'!$F:$F,"WON")</f>
        <v>7</v>
      </c>
      <c r="D8" s="13">
        <f>COUNTIFS('[1]74-75'!$A:$A,$A8,'[1]74-75'!$F:$F,"DREW")</f>
        <v>3</v>
      </c>
      <c r="E8" s="13">
        <f>COUNTIFS('[1]74-75'!$A:$A,$A8,'[1]74-75'!$F:$F,"LOST")</f>
        <v>14</v>
      </c>
      <c r="F8" s="13">
        <f ca="1">SUMIF('[1]74-75'!$A$5:$H$538,$A8,'[1]74-75'!$G$5:$G$538)</f>
        <v>41</v>
      </c>
      <c r="G8" s="13">
        <f ca="1">SUMIF('[1]74-75'!$A$5:$H$538,$A8,'[1]74-75'!$H$5:$H$538)</f>
        <v>64</v>
      </c>
      <c r="H8" s="14">
        <f t="shared" si="0"/>
        <v>0.29166666666666669</v>
      </c>
      <c r="J8" s="15" t="s">
        <v>27</v>
      </c>
      <c r="K8" s="13">
        <f>COUNTIF('[1]74-75'!$I$4:$T$434,J8)</f>
        <v>1</v>
      </c>
      <c r="M8" s="16" t="s">
        <v>28</v>
      </c>
      <c r="N8" s="13">
        <v>17</v>
      </c>
    </row>
    <row r="9" spans="1:14" x14ac:dyDescent="0.25">
      <c r="A9" s="12" t="s">
        <v>29</v>
      </c>
      <c r="B9" s="13">
        <f>COUNTIF('[1]74-75'!A:A,A9)</f>
        <v>24</v>
      </c>
      <c r="C9" s="13">
        <f>COUNTIFS('[1]74-75'!$A:$A,$A9,'[1]74-75'!$F:$F,"WON")</f>
        <v>3</v>
      </c>
      <c r="D9" s="13">
        <f>COUNTIFS('[1]74-75'!$A:$A,$A9,'[1]74-75'!$F:$F,"DREW")</f>
        <v>3</v>
      </c>
      <c r="E9" s="13">
        <f>COUNTIFS('[1]74-75'!$A:$A,$A9,'[1]74-75'!$F:$F,"LOST")</f>
        <v>18</v>
      </c>
      <c r="F9" s="13">
        <f ca="1">SUMIF('[1]74-75'!$A$5:$H$538,$A9,'[1]74-75'!$G$5:$G$538)</f>
        <v>42</v>
      </c>
      <c r="G9" s="13">
        <f ca="1">SUMIF('[1]74-75'!$A$5:$H$538,$A9,'[1]74-75'!$H$5:$H$538)</f>
        <v>102</v>
      </c>
      <c r="H9" s="14">
        <f t="shared" si="0"/>
        <v>0.125</v>
      </c>
      <c r="J9" s="15" t="s">
        <v>30</v>
      </c>
      <c r="K9" s="13">
        <f>COUNTIF('[1]74-75'!$I$4:$T$434,J9)</f>
        <v>7</v>
      </c>
      <c r="M9" s="16" t="s">
        <v>31</v>
      </c>
      <c r="N9" s="13">
        <v>17</v>
      </c>
    </row>
    <row r="10" spans="1:14" x14ac:dyDescent="0.25">
      <c r="A10" s="12" t="s">
        <v>32</v>
      </c>
      <c r="B10" s="13">
        <f>COUNTIF('[1]74-75'!A:A,A10)</f>
        <v>27</v>
      </c>
      <c r="C10" s="13">
        <f>COUNTIFS('[1]74-75'!$A:$A,$A10,'[1]74-75'!$F:$F,"WON")</f>
        <v>7</v>
      </c>
      <c r="D10" s="13">
        <f>COUNTIFS('[1]74-75'!$A:$A,$A10,'[1]74-75'!$F:$F,"DREW")</f>
        <v>4</v>
      </c>
      <c r="E10" s="13">
        <f>COUNTIFS('[1]74-75'!$A:$A,$A10,'[1]74-75'!$F:$F,"LOST")</f>
        <v>16</v>
      </c>
      <c r="F10" s="13">
        <f ca="1">SUMIF('[1]74-75'!$A$5:$H$538,$A10,'[1]74-75'!$G$5:$G$538)</f>
        <v>50</v>
      </c>
      <c r="G10" s="13">
        <f ca="1">SUMIF('[1]74-75'!$A$5:$H$538,$A10,'[1]74-75'!$H$5:$H$538)</f>
        <v>73</v>
      </c>
      <c r="H10" s="14">
        <f t="shared" si="0"/>
        <v>0.25925925925925924</v>
      </c>
      <c r="J10" s="15" t="s">
        <v>33</v>
      </c>
      <c r="K10" s="13">
        <f>COUNTIF('[1]74-75'!$I$4:$T$434,J10)</f>
        <v>1</v>
      </c>
      <c r="M10" s="16" t="s">
        <v>34</v>
      </c>
      <c r="N10" s="13">
        <v>17</v>
      </c>
    </row>
    <row r="11" spans="1:14" x14ac:dyDescent="0.25">
      <c r="A11" s="12" t="s">
        <v>35</v>
      </c>
      <c r="B11" s="13">
        <f>COUNTIF('[1]74-75'!A:A,A11)</f>
        <v>27</v>
      </c>
      <c r="C11" s="13">
        <f>COUNTIFS('[1]74-75'!$A:$A,$A11,'[1]74-75'!$F:$F,"WON")</f>
        <v>16</v>
      </c>
      <c r="D11" s="13">
        <f>COUNTIFS('[1]74-75'!$A:$A,$A11,'[1]74-75'!$F:$F,"DREW")</f>
        <v>4</v>
      </c>
      <c r="E11" s="13">
        <f>COUNTIFS('[1]74-75'!$A:$A,$A11,'[1]74-75'!$F:$F,"LOST")</f>
        <v>7</v>
      </c>
      <c r="F11" s="13">
        <f ca="1">SUMIF('[1]74-75'!$A$5:$H$538,$A11,'[1]74-75'!$G$5:$G$538)</f>
        <v>73</v>
      </c>
      <c r="G11" s="13">
        <f ca="1">SUMIF('[1]74-75'!$A$5:$H$538,$A11,'[1]74-75'!$H$5:$H$538)</f>
        <v>37</v>
      </c>
      <c r="H11" s="14">
        <f t="shared" si="0"/>
        <v>0.59259259259259256</v>
      </c>
      <c r="J11" s="15" t="s">
        <v>36</v>
      </c>
      <c r="K11" s="13">
        <f>COUNTIF('[1]74-75'!$I$4:$T$434,J11)</f>
        <v>6</v>
      </c>
      <c r="M11" s="16" t="s">
        <v>37</v>
      </c>
      <c r="N11" s="13">
        <v>16</v>
      </c>
    </row>
    <row r="12" spans="1:14" x14ac:dyDescent="0.25">
      <c r="A12" s="12" t="s">
        <v>38</v>
      </c>
      <c r="B12" s="13">
        <f>COUNTIF('[1]74-75'!A:A,A12)</f>
        <v>23</v>
      </c>
      <c r="C12" s="13">
        <f>COUNTIFS('[1]74-75'!$A:$A,$A12,'[1]74-75'!$F:$F,"WON")</f>
        <v>7</v>
      </c>
      <c r="D12" s="13">
        <f>COUNTIFS('[1]74-75'!$A:$A,$A12,'[1]74-75'!$F:$F,"DREW")</f>
        <v>4</v>
      </c>
      <c r="E12" s="13">
        <f>COUNTIFS('[1]74-75'!$A:$A,$A12,'[1]74-75'!$F:$F,"LOST")</f>
        <v>12</v>
      </c>
      <c r="F12" s="13">
        <f ca="1">SUMIF('[1]74-75'!$A$5:$H$538,$A12,'[1]74-75'!$G$5:$G$538)</f>
        <v>49</v>
      </c>
      <c r="G12" s="13">
        <f ca="1">SUMIF('[1]74-75'!$A$5:$H$538,$A12,'[1]74-75'!$H$5:$H$538)</f>
        <v>62</v>
      </c>
      <c r="H12" s="14">
        <f t="shared" si="0"/>
        <v>0.30434782608695654</v>
      </c>
      <c r="J12" s="15" t="s">
        <v>39</v>
      </c>
      <c r="K12" s="13">
        <f>COUNTIF('[1]74-75'!$I$4:$T$434,J12)</f>
        <v>1</v>
      </c>
      <c r="M12" s="16" t="s">
        <v>40</v>
      </c>
      <c r="N12" s="13">
        <v>16</v>
      </c>
    </row>
    <row r="13" spans="1:14" x14ac:dyDescent="0.25">
      <c r="A13" s="12" t="s">
        <v>41</v>
      </c>
      <c r="B13" s="13">
        <f>COUNTIF('[1]74-75'!A:A,A13)</f>
        <v>19</v>
      </c>
      <c r="C13" s="13">
        <f>COUNTIFS('[1]74-75'!$A:$A,$A13,'[1]74-75'!$F:$F,"WON")</f>
        <v>6</v>
      </c>
      <c r="D13" s="13">
        <f>COUNTIFS('[1]74-75'!$A:$A,$A13,'[1]74-75'!$F:$F,"DREW")</f>
        <v>2</v>
      </c>
      <c r="E13" s="13">
        <f>COUNTIFS('[1]74-75'!$A:$A,$A13,'[1]74-75'!$F:$F,"LOST")</f>
        <v>11</v>
      </c>
      <c r="F13" s="13">
        <f ca="1">SUMIF('[1]74-75'!$A$5:$H$538,$A13,'[1]74-75'!$G$5:$G$538)</f>
        <v>27</v>
      </c>
      <c r="G13" s="13">
        <f ca="1">SUMIF('[1]74-75'!$A$5:$H$538,$A13,'[1]74-75'!$H$5:$H$538)</f>
        <v>54</v>
      </c>
      <c r="H13" s="14">
        <f t="shared" si="0"/>
        <v>0.31578947368421051</v>
      </c>
      <c r="J13" s="15" t="s">
        <v>42</v>
      </c>
      <c r="K13" s="13">
        <f>COUNTIF('[1]74-75'!$I$4:$T$434,J13)</f>
        <v>3</v>
      </c>
      <c r="M13" s="16" t="s">
        <v>43</v>
      </c>
      <c r="N13" s="13">
        <v>16</v>
      </c>
    </row>
    <row r="14" spans="1:14" x14ac:dyDescent="0.25">
      <c r="A14" s="12" t="s">
        <v>44</v>
      </c>
      <c r="B14" s="13">
        <f>COUNTIF('[1]74-75'!A:A,A14)</f>
        <v>24</v>
      </c>
      <c r="C14" s="13">
        <f>COUNTIFS('[1]74-75'!$A:$A,$A14,'[1]74-75'!$F:$F,"WON")</f>
        <v>2</v>
      </c>
      <c r="D14" s="13">
        <f>COUNTIFS('[1]74-75'!$A:$A,$A14,'[1]74-75'!$F:$F,"DREW")</f>
        <v>5</v>
      </c>
      <c r="E14" s="13">
        <f>COUNTIFS('[1]74-75'!$A:$A,$A14,'[1]74-75'!$F:$F,"LOST")</f>
        <v>17</v>
      </c>
      <c r="F14" s="13">
        <f ca="1">SUMIF('[1]74-75'!$A$5:$H$538,$A14,'[1]74-75'!$G$5:$G$538)</f>
        <v>54</v>
      </c>
      <c r="G14" s="13">
        <f ca="1">SUMIF('[1]74-75'!$A$5:$H$538,$A14,'[1]74-75'!$H$5:$H$538)</f>
        <v>106</v>
      </c>
      <c r="H14" s="14">
        <f t="shared" si="0"/>
        <v>8.3333333333333329E-2</v>
      </c>
      <c r="J14" s="15" t="s">
        <v>45</v>
      </c>
      <c r="K14" s="13">
        <f>COUNTIF('[1]74-75'!$I$4:$T$434,J14)</f>
        <v>8</v>
      </c>
      <c r="M14" s="16" t="s">
        <v>46</v>
      </c>
      <c r="N14" s="13">
        <v>15</v>
      </c>
    </row>
    <row r="15" spans="1:14" x14ac:dyDescent="0.25">
      <c r="A15" s="12" t="s">
        <v>47</v>
      </c>
      <c r="B15" s="13">
        <f>COUNTIF('[1]74-75'!A:A,A15)</f>
        <v>26</v>
      </c>
      <c r="C15" s="13">
        <f>COUNTIFS('[1]74-75'!$A:$A,$A15,'[1]74-75'!$F:$F,"WON")</f>
        <v>16</v>
      </c>
      <c r="D15" s="13">
        <f>COUNTIFS('[1]74-75'!$A:$A,$A15,'[1]74-75'!$F:$F,"DREW")</f>
        <v>2</v>
      </c>
      <c r="E15" s="13">
        <f>COUNTIFS('[1]74-75'!$A:$A,$A15,'[1]74-75'!$F:$F,"LOST")</f>
        <v>8</v>
      </c>
      <c r="F15" s="13">
        <f ca="1">SUMIF('[1]74-75'!$A$5:$H$538,$A15,'[1]74-75'!$G$5:$G$538)</f>
        <v>83</v>
      </c>
      <c r="G15" s="13">
        <f ca="1">SUMIF('[1]74-75'!$A$5:$H$538,$A15,'[1]74-75'!$H$5:$H$538)</f>
        <v>70</v>
      </c>
      <c r="H15" s="14">
        <f t="shared" si="0"/>
        <v>0.61538461538461542</v>
      </c>
      <c r="J15" s="15" t="s">
        <v>48</v>
      </c>
      <c r="K15" s="13">
        <f>COUNTIF('[1]74-75'!$I$4:$T$434,J15)</f>
        <v>11</v>
      </c>
      <c r="M15" s="16" t="s">
        <v>49</v>
      </c>
      <c r="N15" s="13">
        <v>15</v>
      </c>
    </row>
    <row r="16" spans="1:14" x14ac:dyDescent="0.25">
      <c r="A16" s="12" t="s">
        <v>50</v>
      </c>
      <c r="B16" s="13">
        <f>COUNTIF('[1]74-75'!A:A,A16)</f>
        <v>24</v>
      </c>
      <c r="C16" s="13">
        <f>COUNTIFS('[1]74-75'!$A:$A,$A16,'[1]74-75'!$F:$F,"WON")</f>
        <v>12</v>
      </c>
      <c r="D16" s="13">
        <f>COUNTIFS('[1]74-75'!$A:$A,$A16,'[1]74-75'!$F:$F,"DREW")</f>
        <v>3</v>
      </c>
      <c r="E16" s="13">
        <f>COUNTIFS('[1]74-75'!$A:$A,$A16,'[1]74-75'!$F:$F,"LOST")</f>
        <v>9</v>
      </c>
      <c r="F16" s="13">
        <f ca="1">SUMIF('[1]74-75'!$A$5:$H$538,$A16,'[1]74-75'!$G$5:$G$538)</f>
        <v>88</v>
      </c>
      <c r="G16" s="13">
        <f ca="1">SUMIF('[1]74-75'!$A$5:$H$538,$A16,'[1]74-75'!$H$5:$H$538)</f>
        <v>78</v>
      </c>
      <c r="H16" s="14">
        <f t="shared" si="0"/>
        <v>0.5</v>
      </c>
      <c r="J16" s="15" t="s">
        <v>51</v>
      </c>
      <c r="K16" s="13">
        <f>COUNTIF('[1]74-75'!$I$4:$T$434,J16)</f>
        <v>4</v>
      </c>
      <c r="M16" s="16" t="s">
        <v>52</v>
      </c>
      <c r="N16" s="13">
        <v>14</v>
      </c>
    </row>
    <row r="17" spans="1:14" x14ac:dyDescent="0.25">
      <c r="A17" s="12" t="s">
        <v>53</v>
      </c>
      <c r="B17" s="13">
        <f>COUNTIF('[1]74-75'!A:A,A17)</f>
        <v>20</v>
      </c>
      <c r="C17" s="13">
        <f>COUNTIFS('[1]74-75'!$A:$A,$A17,'[1]74-75'!$F:$F,"WON")</f>
        <v>5</v>
      </c>
      <c r="D17" s="13">
        <f>COUNTIFS('[1]74-75'!$A:$A,$A17,'[1]74-75'!$F:$F,"DREW")</f>
        <v>4</v>
      </c>
      <c r="E17" s="13">
        <f>COUNTIFS('[1]74-75'!$A:$A,$A17,'[1]74-75'!$F:$F,"LOST")</f>
        <v>11</v>
      </c>
      <c r="F17" s="13">
        <f ca="1">SUMIF('[1]74-75'!$A$5:$H$538,$A17,'[1]74-75'!$G$5:$G$538)</f>
        <v>61</v>
      </c>
      <c r="G17" s="13">
        <f ca="1">SUMIF('[1]74-75'!$A$5:$H$538,$A17,'[1]74-75'!$H$5:$H$538)</f>
        <v>82</v>
      </c>
      <c r="H17" s="14">
        <f t="shared" si="0"/>
        <v>0.25</v>
      </c>
      <c r="J17" s="15" t="s">
        <v>54</v>
      </c>
      <c r="K17" s="13">
        <f>COUNTIF('[1]74-75'!$I$4:$T$434,J17)</f>
        <v>12</v>
      </c>
      <c r="M17" s="16" t="s">
        <v>55</v>
      </c>
      <c r="N17" s="13">
        <v>13</v>
      </c>
    </row>
    <row r="18" spans="1:14" x14ac:dyDescent="0.25">
      <c r="A18" s="12" t="s">
        <v>56</v>
      </c>
      <c r="B18" s="13">
        <f>COUNTIF('[1]74-75'!A:A,A18)</f>
        <v>14</v>
      </c>
      <c r="C18" s="13">
        <f>COUNTIFS('[1]74-75'!$A:$A,$A18,'[1]74-75'!$F:$F,"WON")</f>
        <v>4</v>
      </c>
      <c r="D18" s="13">
        <f>COUNTIFS('[1]74-75'!$A:$A,$A18,'[1]74-75'!$F:$F,"DREW")</f>
        <v>0</v>
      </c>
      <c r="E18" s="13">
        <f>COUNTIFS('[1]74-75'!$A:$A,$A18,'[1]74-75'!$F:$F,"LOST")</f>
        <v>10</v>
      </c>
      <c r="F18" s="13">
        <f ca="1">SUMIF('[1]74-75'!$A$5:$H$538,$A18,'[1]74-75'!$G$5:$G$538)</f>
        <v>50</v>
      </c>
      <c r="G18" s="13">
        <f ca="1">SUMIF('[1]74-75'!$A$5:$H$538,$A18,'[1]74-75'!$H$5:$H$538)</f>
        <v>72</v>
      </c>
      <c r="H18" s="14">
        <f t="shared" si="0"/>
        <v>0.2857142857142857</v>
      </c>
      <c r="J18" s="15" t="s">
        <v>57</v>
      </c>
      <c r="K18" s="13">
        <f>COUNTIF('[1]74-75'!$I$4:$T$434,J18)</f>
        <v>1</v>
      </c>
      <c r="M18" s="16" t="s">
        <v>58</v>
      </c>
      <c r="N18" s="13">
        <v>13</v>
      </c>
    </row>
    <row r="19" spans="1:14" x14ac:dyDescent="0.25">
      <c r="A19" s="12" t="s">
        <v>59</v>
      </c>
      <c r="B19" s="13">
        <f>COUNTIF('[1]74-75'!A:A,A19)</f>
        <v>23</v>
      </c>
      <c r="C19" s="13">
        <f>COUNTIFS('[1]74-75'!$A:$A,$A19,'[1]74-75'!$F:$F,"WON")</f>
        <v>18</v>
      </c>
      <c r="D19" s="13">
        <f>COUNTIFS('[1]74-75'!$A:$A,$A19,'[1]74-75'!$F:$F,"DREW")</f>
        <v>2</v>
      </c>
      <c r="E19" s="13">
        <f>COUNTIFS('[1]74-75'!$A:$A,$A19,'[1]74-75'!$F:$F,"LOST")</f>
        <v>3</v>
      </c>
      <c r="F19" s="13">
        <f ca="1">SUMIF('[1]74-75'!$A$5:$H$538,$A19,'[1]74-75'!$G$5:$G$538)</f>
        <v>81</v>
      </c>
      <c r="G19" s="13">
        <f ca="1">SUMIF('[1]74-75'!$A$5:$H$538,$A19,'[1]74-75'!$H$5:$H$538)</f>
        <v>25</v>
      </c>
      <c r="H19" s="14">
        <f t="shared" si="0"/>
        <v>0.78260869565217395</v>
      </c>
      <c r="J19" s="15" t="s">
        <v>60</v>
      </c>
      <c r="K19" s="13">
        <f>COUNTIF('[1]74-75'!$I$4:$T$434,J19)</f>
        <v>2</v>
      </c>
      <c r="M19" s="16" t="s">
        <v>61</v>
      </c>
      <c r="N19" s="13">
        <v>13</v>
      </c>
    </row>
    <row r="20" spans="1:14" x14ac:dyDescent="0.25">
      <c r="A20" s="12" t="s">
        <v>62</v>
      </c>
      <c r="B20" s="13">
        <f>COUNTIF('[1]74-75'!A:A,A20)</f>
        <v>3</v>
      </c>
      <c r="C20" s="13">
        <f>COUNTIFS('[1]74-75'!$A:$A,$A20,'[1]74-75'!$F:$F,"WON")</f>
        <v>0</v>
      </c>
      <c r="D20" s="13">
        <f>COUNTIFS('[1]74-75'!$A:$A,$A20,'[1]74-75'!$F:$F,"DREW")</f>
        <v>0</v>
      </c>
      <c r="E20" s="13">
        <f>COUNTIFS('[1]74-75'!$A:$A,$A20,'[1]74-75'!$F:$F,"LOST")</f>
        <v>3</v>
      </c>
      <c r="F20" s="13">
        <f ca="1">SUMIF('[1]74-75'!$A$5:$H$538,$A20,'[1]74-75'!$G$5:$G$538)</f>
        <v>4</v>
      </c>
      <c r="G20" s="13">
        <f ca="1">SUMIF('[1]74-75'!$A$5:$H$538,$A20,'[1]74-75'!$H$5:$H$538)</f>
        <v>24</v>
      </c>
      <c r="H20" s="14">
        <f t="shared" si="0"/>
        <v>0</v>
      </c>
      <c r="J20" s="15" t="s">
        <v>63</v>
      </c>
      <c r="K20" s="13">
        <f>COUNTIF('[1]74-75'!$I$4:$T$434,J20)</f>
        <v>1</v>
      </c>
      <c r="M20" s="16" t="s">
        <v>64</v>
      </c>
      <c r="N20" s="13">
        <v>12</v>
      </c>
    </row>
    <row r="21" spans="1:14" x14ac:dyDescent="0.25">
      <c r="A21" s="12" t="s">
        <v>65</v>
      </c>
      <c r="B21" s="13">
        <f>COUNTIF('[1]74-75'!A:A,A21)</f>
        <v>2</v>
      </c>
      <c r="C21" s="13">
        <f>COUNTIFS('[1]74-75'!$A:$A,$A21,'[1]74-75'!$F:$F,"WON")</f>
        <v>0</v>
      </c>
      <c r="D21" s="13">
        <f>COUNTIFS('[1]74-75'!$A:$A,$A21,'[1]74-75'!$F:$F,"DREW")</f>
        <v>1</v>
      </c>
      <c r="E21" s="13">
        <f>COUNTIFS('[1]74-75'!$A:$A,$A21,'[1]74-75'!$F:$F,"LOST")</f>
        <v>1</v>
      </c>
      <c r="F21" s="13">
        <f ca="1">SUMIF('[1]74-75'!$A$5:$H$538,$A21,'[1]74-75'!$G$5:$G$538)</f>
        <v>4</v>
      </c>
      <c r="G21" s="13">
        <f ca="1">SUMIF('[1]74-75'!$A$5:$H$538,$A21,'[1]74-75'!$H$5:$H$538)</f>
        <v>11</v>
      </c>
      <c r="H21" s="14">
        <f t="shared" si="0"/>
        <v>0</v>
      </c>
      <c r="J21" s="15" t="s">
        <v>66</v>
      </c>
      <c r="K21" s="13">
        <f>COUNTIF('[1]74-75'!$I$4:$T$434,J21)</f>
        <v>3</v>
      </c>
      <c r="M21" s="16" t="s">
        <v>54</v>
      </c>
      <c r="N21" s="13">
        <v>12</v>
      </c>
    </row>
    <row r="22" spans="1:14" x14ac:dyDescent="0.25">
      <c r="A22" s="12" t="s">
        <v>67</v>
      </c>
      <c r="B22" s="13">
        <f>COUNTIF('[1]74-75'!A:A,A22)</f>
        <v>5</v>
      </c>
      <c r="C22" s="13">
        <f>COUNTIFS('[1]74-75'!$A:$A,$A22,'[1]74-75'!$F:$F,"WON")</f>
        <v>3</v>
      </c>
      <c r="D22" s="13">
        <f>COUNTIFS('[1]74-75'!$A:$A,$A22,'[1]74-75'!$F:$F,"DREW")</f>
        <v>1</v>
      </c>
      <c r="E22" s="13">
        <f>COUNTIFS('[1]74-75'!$A:$A,$A22,'[1]74-75'!$F:$F,"LOST")</f>
        <v>1</v>
      </c>
      <c r="F22" s="13">
        <f ca="1">SUMIF('[1]74-75'!$A$5:$H$538,$A22,'[1]74-75'!$G$5:$G$538)</f>
        <v>9</v>
      </c>
      <c r="G22" s="13">
        <f ca="1">SUMIF('[1]74-75'!$A$5:$H$538,$A22,'[1]74-75'!$H$5:$H$538)</f>
        <v>12</v>
      </c>
      <c r="H22" s="14">
        <f t="shared" si="0"/>
        <v>0.6</v>
      </c>
      <c r="J22" s="15" t="s">
        <v>68</v>
      </c>
      <c r="K22" s="13">
        <f>COUNTIF('[1]74-75'!$I$4:$T$434,J22)</f>
        <v>7</v>
      </c>
      <c r="M22" s="16" t="s">
        <v>48</v>
      </c>
      <c r="N22" s="13">
        <v>11</v>
      </c>
    </row>
    <row r="23" spans="1:14" x14ac:dyDescent="0.25">
      <c r="J23" s="15" t="s">
        <v>69</v>
      </c>
      <c r="K23" s="13">
        <f>COUNTIF('[1]74-75'!$I$4:$T$434,J23)</f>
        <v>6</v>
      </c>
      <c r="M23" s="16" t="s">
        <v>70</v>
      </c>
      <c r="N23" s="13">
        <v>10</v>
      </c>
    </row>
    <row r="24" spans="1:14" ht="15.75" thickBot="1" x14ac:dyDescent="0.3">
      <c r="A24" s="6" t="s">
        <v>71</v>
      </c>
      <c r="B24" s="17">
        <f>SUM(B4:B23)</f>
        <v>394</v>
      </c>
      <c r="C24" s="17">
        <f t="shared" ref="C24:G24" si="1">SUM(C4:C23)</f>
        <v>149</v>
      </c>
      <c r="D24" s="17">
        <f t="shared" si="1"/>
        <v>59</v>
      </c>
      <c r="E24" s="17">
        <f t="shared" si="1"/>
        <v>186</v>
      </c>
      <c r="F24" s="17">
        <f t="shared" ca="1" si="1"/>
        <v>929</v>
      </c>
      <c r="G24" s="17">
        <f t="shared" ca="1" si="1"/>
        <v>1102</v>
      </c>
      <c r="H24" s="18">
        <f t="shared" si="0"/>
        <v>0.37817258883248733</v>
      </c>
      <c r="J24" s="15" t="s">
        <v>72</v>
      </c>
      <c r="K24" s="13">
        <f>COUNTIF('[1]74-75'!$I$4:$T$434,J24)</f>
        <v>1</v>
      </c>
      <c r="M24" s="16" t="s">
        <v>73</v>
      </c>
      <c r="N24" s="13">
        <v>10</v>
      </c>
    </row>
    <row r="25" spans="1:14" ht="15.75" thickTop="1" x14ac:dyDescent="0.25">
      <c r="J25" s="15" t="s">
        <v>74</v>
      </c>
      <c r="K25" s="13">
        <f>COUNTIF('[1]74-75'!$I$4:$T$434,J25)</f>
        <v>5</v>
      </c>
      <c r="M25" s="16" t="s">
        <v>75</v>
      </c>
      <c r="N25" s="13">
        <v>10</v>
      </c>
    </row>
    <row r="26" spans="1:14" x14ac:dyDescent="0.25">
      <c r="J26" s="15" t="s">
        <v>76</v>
      </c>
      <c r="K26" s="13">
        <f>COUNTIF('[1]74-75'!$I$4:$T$434,J26)</f>
        <v>3</v>
      </c>
      <c r="M26" s="16" t="s">
        <v>77</v>
      </c>
      <c r="N26" s="13">
        <v>10</v>
      </c>
    </row>
    <row r="27" spans="1:14" x14ac:dyDescent="0.25">
      <c r="A27" s="6" t="s">
        <v>78</v>
      </c>
      <c r="J27" s="15" t="s">
        <v>79</v>
      </c>
      <c r="K27" s="13">
        <f>COUNTIF('[1]74-75'!$I$4:$T$434,J27)</f>
        <v>2</v>
      </c>
      <c r="M27" s="16" t="s">
        <v>80</v>
      </c>
      <c r="N27" s="13">
        <v>10</v>
      </c>
    </row>
    <row r="28" spans="1:14" x14ac:dyDescent="0.25">
      <c r="A28" s="19" t="s">
        <v>3</v>
      </c>
      <c r="B28" s="8" t="s">
        <v>4</v>
      </c>
      <c r="C28" s="8" t="s">
        <v>5</v>
      </c>
      <c r="D28" s="8" t="s">
        <v>6</v>
      </c>
      <c r="E28" s="8" t="s">
        <v>7</v>
      </c>
      <c r="F28" s="8" t="s">
        <v>8</v>
      </c>
      <c r="G28" s="8" t="s">
        <v>9</v>
      </c>
      <c r="H28" s="8" t="s">
        <v>10</v>
      </c>
      <c r="J28" s="15" t="s">
        <v>81</v>
      </c>
      <c r="K28" s="13">
        <f>COUNTIF('[1]74-75'!$I$4:$T$434,J28)</f>
        <v>2</v>
      </c>
      <c r="M28" s="16" t="s">
        <v>82</v>
      </c>
      <c r="N28" s="13">
        <v>10</v>
      </c>
    </row>
    <row r="29" spans="1:14" x14ac:dyDescent="0.25">
      <c r="A29" s="15" t="s">
        <v>83</v>
      </c>
      <c r="B29" s="13">
        <f>COUNTIF('[1]74-75'!C:C,A29)</f>
        <v>5</v>
      </c>
      <c r="C29" s="13">
        <f>COUNTIFS('[1]74-75'!$C:$C,$A29,'[1]74-75'!$F:$F,"WON")</f>
        <v>5</v>
      </c>
      <c r="D29" s="13">
        <f>COUNTIFS('[1]74-75'!$C:$C,$A29,'[1]74-75'!$F:$F,"DREW")</f>
        <v>0</v>
      </c>
      <c r="E29" s="13">
        <f>COUNTIFS('[1]74-75'!$C:$C,$A29,'[1]74-75'!$F:$F,"LOST")</f>
        <v>0</v>
      </c>
      <c r="F29" s="13">
        <f ca="1">SUMIF('[1]74-75'!$C$5:$H$1001,$A29,'[1]74-75'!$G$5:$G$1001)</f>
        <v>22</v>
      </c>
      <c r="G29" s="13">
        <f ca="1">SUMIF('[1]74-75'!$C$5:$H$1001,$A29,'[1]74-75'!$H$5:$H$1001)</f>
        <v>6</v>
      </c>
      <c r="H29" s="14">
        <f>C29/B29</f>
        <v>1</v>
      </c>
      <c r="J29" s="15" t="s">
        <v>84</v>
      </c>
      <c r="K29" s="13">
        <f>COUNTIF('[1]74-75'!$I$4:$T$434,J29)</f>
        <v>1</v>
      </c>
      <c r="M29" s="16" t="s">
        <v>85</v>
      </c>
      <c r="N29" s="13">
        <v>10</v>
      </c>
    </row>
    <row r="30" spans="1:14" x14ac:dyDescent="0.25">
      <c r="A30" s="15" t="s">
        <v>86</v>
      </c>
      <c r="B30" s="13">
        <f>COUNTIF('[1]74-75'!C:C,A30)</f>
        <v>1</v>
      </c>
      <c r="C30" s="13">
        <f>COUNTIFS('[1]74-75'!$C:$C,$A30,'[1]74-75'!$F:$F,"WON")</f>
        <v>0</v>
      </c>
      <c r="D30" s="13">
        <f>COUNTIFS('[1]74-75'!$C:$C,$A30,'[1]74-75'!$F:$F,"DREW")</f>
        <v>0</v>
      </c>
      <c r="E30" s="13">
        <f>COUNTIFS('[1]74-75'!$C:$C,$A30,'[1]74-75'!$F:$F,"LOST")</f>
        <v>1</v>
      </c>
      <c r="F30" s="13">
        <f ca="1">SUMIF('[1]74-75'!$C$5:$H$1001,$A30,'[1]74-75'!$G$5:$G$1001)</f>
        <v>1</v>
      </c>
      <c r="G30" s="13">
        <f ca="1">SUMIF('[1]74-75'!$C$5:$H$1001,$A30,'[1]74-75'!$H$5:$H$1001)</f>
        <v>4</v>
      </c>
      <c r="H30" s="14">
        <f t="shared" ref="H30:H93" si="2">C30/B30</f>
        <v>0</v>
      </c>
      <c r="J30" s="15" t="s">
        <v>87</v>
      </c>
      <c r="K30" s="13">
        <f>COUNTIF('[1]74-75'!$I$4:$T$434,J30)</f>
        <v>6</v>
      </c>
    </row>
    <row r="31" spans="1:14" x14ac:dyDescent="0.25">
      <c r="A31" s="15" t="s">
        <v>88</v>
      </c>
      <c r="B31" s="13">
        <f>COUNTIF('[1]74-75'!C:C,A31)</f>
        <v>4</v>
      </c>
      <c r="C31" s="13">
        <f>COUNTIFS('[1]74-75'!$C:$C,$A31,'[1]74-75'!$F:$F,"WON")</f>
        <v>2</v>
      </c>
      <c r="D31" s="13">
        <f>COUNTIFS('[1]74-75'!$C:$C,$A31,'[1]74-75'!$F:$F,"DREW")</f>
        <v>0</v>
      </c>
      <c r="E31" s="13">
        <f>COUNTIFS('[1]74-75'!$C:$C,$A31,'[1]74-75'!$F:$F,"LOST")</f>
        <v>2</v>
      </c>
      <c r="F31" s="13">
        <f ca="1">SUMIF('[1]74-75'!$C$5:$H$1001,$A31,'[1]74-75'!$G$5:$G$1001)</f>
        <v>11</v>
      </c>
      <c r="G31" s="13">
        <f ca="1">SUMIF('[1]74-75'!$C$5:$H$1001,$A31,'[1]74-75'!$H$5:$H$1001)</f>
        <v>11</v>
      </c>
      <c r="H31" s="14">
        <f t="shared" si="2"/>
        <v>0.5</v>
      </c>
      <c r="J31" s="15" t="s">
        <v>89</v>
      </c>
      <c r="K31" s="13">
        <f>COUNTIF('[1]74-75'!$I$4:$T$434,J31)</f>
        <v>1</v>
      </c>
    </row>
    <row r="32" spans="1:14" x14ac:dyDescent="0.25">
      <c r="A32" s="15" t="s">
        <v>90</v>
      </c>
      <c r="B32" s="13">
        <f>COUNTIF('[1]74-75'!C:C,A32)</f>
        <v>4</v>
      </c>
      <c r="C32" s="13">
        <f>COUNTIFS('[1]74-75'!$C:$C,$A32,'[1]74-75'!$F:$F,"WON")</f>
        <v>0</v>
      </c>
      <c r="D32" s="13">
        <f>COUNTIFS('[1]74-75'!$C:$C,$A32,'[1]74-75'!$F:$F,"DREW")</f>
        <v>0</v>
      </c>
      <c r="E32" s="13">
        <f>COUNTIFS('[1]74-75'!$C:$C,$A32,'[1]74-75'!$F:$F,"LOST")</f>
        <v>4</v>
      </c>
      <c r="F32" s="13">
        <f ca="1">SUMIF('[1]74-75'!$C$5:$H$1001,$A32,'[1]74-75'!$G$5:$G$1001)</f>
        <v>10</v>
      </c>
      <c r="G32" s="13">
        <f ca="1">SUMIF('[1]74-75'!$C$5:$H$1001,$A32,'[1]74-75'!$H$5:$H$1001)</f>
        <v>28</v>
      </c>
      <c r="H32" s="14">
        <f t="shared" si="2"/>
        <v>0</v>
      </c>
      <c r="J32" s="15" t="s">
        <v>49</v>
      </c>
      <c r="K32" s="13">
        <f>COUNTIF('[1]74-75'!$I$4:$T$434,J32)</f>
        <v>15</v>
      </c>
    </row>
    <row r="33" spans="1:11" x14ac:dyDescent="0.25">
      <c r="A33" s="15" t="s">
        <v>91</v>
      </c>
      <c r="B33" s="13">
        <f>COUNTIF('[1]74-75'!C:C,A33)</f>
        <v>7</v>
      </c>
      <c r="C33" s="13">
        <f>COUNTIFS('[1]74-75'!$C:$C,$A33,'[1]74-75'!$F:$F,"WON")</f>
        <v>1</v>
      </c>
      <c r="D33" s="13">
        <f>COUNTIFS('[1]74-75'!$C:$C,$A33,'[1]74-75'!$F:$F,"DREW")</f>
        <v>1</v>
      </c>
      <c r="E33" s="13">
        <f>COUNTIFS('[1]74-75'!$C:$C,$A33,'[1]74-75'!$F:$F,"LOST")</f>
        <v>5</v>
      </c>
      <c r="F33" s="13">
        <f ca="1">SUMIF('[1]74-75'!$C$5:$H$1001,$A33,'[1]74-75'!$G$5:$G$1001)</f>
        <v>18</v>
      </c>
      <c r="G33" s="13">
        <f ca="1">SUMIF('[1]74-75'!$C$5:$H$1001,$A33,'[1]74-75'!$H$5:$H$1001)</f>
        <v>27</v>
      </c>
      <c r="H33" s="14">
        <f t="shared" si="2"/>
        <v>0.14285714285714285</v>
      </c>
      <c r="J33" s="15" t="s">
        <v>64</v>
      </c>
      <c r="K33" s="13">
        <f>COUNTIF('[1]74-75'!$I$4:$T$434,J33)</f>
        <v>12</v>
      </c>
    </row>
    <row r="34" spans="1:11" x14ac:dyDescent="0.25">
      <c r="A34" s="15" t="s">
        <v>92</v>
      </c>
      <c r="B34" s="13">
        <f>COUNTIF('[1]74-75'!C:C,A34)</f>
        <v>2</v>
      </c>
      <c r="C34" s="13">
        <f>COUNTIFS('[1]74-75'!$C:$C,$A34,'[1]74-75'!$F:$F,"WON")</f>
        <v>1</v>
      </c>
      <c r="D34" s="13">
        <f>COUNTIFS('[1]74-75'!$C:$C,$A34,'[1]74-75'!$F:$F,"DREW")</f>
        <v>0</v>
      </c>
      <c r="E34" s="13">
        <f>COUNTIFS('[1]74-75'!$C:$C,$A34,'[1]74-75'!$F:$F,"LOST")</f>
        <v>1</v>
      </c>
      <c r="F34" s="13">
        <f ca="1">SUMIF('[1]74-75'!$C$5:$H$1001,$A34,'[1]74-75'!$G$5:$G$1001)</f>
        <v>9</v>
      </c>
      <c r="G34" s="13">
        <f ca="1">SUMIF('[1]74-75'!$C$5:$H$1001,$A34,'[1]74-75'!$H$5:$H$1001)</f>
        <v>10</v>
      </c>
      <c r="H34" s="14">
        <f t="shared" si="2"/>
        <v>0.5</v>
      </c>
      <c r="J34" s="15" t="s">
        <v>93</v>
      </c>
      <c r="K34" s="13">
        <f>COUNTIF('[1]74-75'!$I$4:$T$434,J34)</f>
        <v>7</v>
      </c>
    </row>
    <row r="35" spans="1:11" x14ac:dyDescent="0.25">
      <c r="A35" s="15" t="s">
        <v>94</v>
      </c>
      <c r="B35" s="13">
        <f>COUNTIF('[1]74-75'!C:C,A35)</f>
        <v>2</v>
      </c>
      <c r="C35" s="13">
        <f>COUNTIFS('[1]74-75'!$C:$C,$A35,'[1]74-75'!$F:$F,"WON")</f>
        <v>1</v>
      </c>
      <c r="D35" s="13">
        <f>COUNTIFS('[1]74-75'!$C:$C,$A35,'[1]74-75'!$F:$F,"DREW")</f>
        <v>1</v>
      </c>
      <c r="E35" s="13">
        <f>COUNTIFS('[1]74-75'!$C:$C,$A35,'[1]74-75'!$F:$F,"LOST")</f>
        <v>0</v>
      </c>
      <c r="F35" s="13">
        <f ca="1">SUMIF('[1]74-75'!$C$5:$H$1001,$A35,'[1]74-75'!$G$5:$G$1001)</f>
        <v>9</v>
      </c>
      <c r="G35" s="13">
        <f ca="1">SUMIF('[1]74-75'!$C$5:$H$1001,$A35,'[1]74-75'!$H$5:$H$1001)</f>
        <v>2</v>
      </c>
      <c r="H35" s="14">
        <f t="shared" si="2"/>
        <v>0.5</v>
      </c>
      <c r="J35" s="15" t="s">
        <v>95</v>
      </c>
      <c r="K35" s="13">
        <f>COUNTIF('[1]74-75'!$I$4:$T$434,J35)</f>
        <v>1</v>
      </c>
    </row>
    <row r="36" spans="1:11" x14ac:dyDescent="0.25">
      <c r="A36" s="15" t="s">
        <v>96</v>
      </c>
      <c r="B36" s="13">
        <f>COUNTIF('[1]74-75'!C:C,A36)</f>
        <v>4</v>
      </c>
      <c r="C36" s="13">
        <f>COUNTIFS('[1]74-75'!$C:$C,$A36,'[1]74-75'!$F:$F,"WON")</f>
        <v>4</v>
      </c>
      <c r="D36" s="13">
        <f>COUNTIFS('[1]74-75'!$C:$C,$A36,'[1]74-75'!$F:$F,"DREW")</f>
        <v>0</v>
      </c>
      <c r="E36" s="13">
        <f>COUNTIFS('[1]74-75'!$C:$C,$A36,'[1]74-75'!$F:$F,"LOST")</f>
        <v>0</v>
      </c>
      <c r="F36" s="13">
        <f ca="1">SUMIF('[1]74-75'!$C$5:$H$1001,$A36,'[1]74-75'!$G$5:$G$1001)</f>
        <v>24</v>
      </c>
      <c r="G36" s="13">
        <f ca="1">SUMIF('[1]74-75'!$C$5:$H$1001,$A36,'[1]74-75'!$H$5:$H$1001)</f>
        <v>2</v>
      </c>
      <c r="H36" s="14">
        <f t="shared" si="2"/>
        <v>1</v>
      </c>
      <c r="J36" s="15" t="s">
        <v>97</v>
      </c>
      <c r="K36" s="13">
        <f>COUNTIF('[1]74-75'!$I$4:$T$434,J36)</f>
        <v>8</v>
      </c>
    </row>
    <row r="37" spans="1:11" x14ac:dyDescent="0.25">
      <c r="A37" s="20" t="s">
        <v>98</v>
      </c>
      <c r="B37" s="13">
        <f>COUNTIF('[1]74-75'!C:C,A37)</f>
        <v>22</v>
      </c>
      <c r="C37" s="13">
        <f>COUNTIFS('[1]74-75'!$C:$C,$A37,'[1]74-75'!$F:$F,"WON")</f>
        <v>8</v>
      </c>
      <c r="D37" s="13">
        <f>COUNTIFS('[1]74-75'!$C:$C,$A37,'[1]74-75'!$F:$F,"DREW")</f>
        <v>4</v>
      </c>
      <c r="E37" s="13">
        <f>COUNTIFS('[1]74-75'!$C:$C,$A37,'[1]74-75'!$F:$F,"LOST")</f>
        <v>10</v>
      </c>
      <c r="F37" s="13">
        <f ca="1">SUMIF('[1]74-75'!$C$5:$H$1001,$A37,'[1]74-75'!$G$5:$G$1001)</f>
        <v>36</v>
      </c>
      <c r="G37" s="13">
        <f ca="1">SUMIF('[1]74-75'!$C$5:$H$1001,$A37,'[1]74-75'!$H$5:$H$1001)</f>
        <v>51</v>
      </c>
      <c r="H37" s="14">
        <f t="shared" si="2"/>
        <v>0.36363636363636365</v>
      </c>
      <c r="J37" s="15" t="s">
        <v>58</v>
      </c>
      <c r="K37" s="13">
        <f>COUNTIF('[1]74-75'!$I$4:$T$434,J37)</f>
        <v>13</v>
      </c>
    </row>
    <row r="38" spans="1:11" x14ac:dyDescent="0.25">
      <c r="A38" s="15" t="s">
        <v>99</v>
      </c>
      <c r="B38" s="13">
        <f>COUNTIF('[1]74-75'!C:C,A38)</f>
        <v>5</v>
      </c>
      <c r="C38" s="13">
        <f>COUNTIFS('[1]74-75'!$C:$C,$A38,'[1]74-75'!$F:$F,"WON")</f>
        <v>3</v>
      </c>
      <c r="D38" s="13">
        <f>COUNTIFS('[1]74-75'!$C:$C,$A38,'[1]74-75'!$F:$F,"DREW")</f>
        <v>0</v>
      </c>
      <c r="E38" s="13">
        <f>COUNTIFS('[1]74-75'!$C:$C,$A38,'[1]74-75'!$F:$F,"LOST")</f>
        <v>2</v>
      </c>
      <c r="F38" s="13">
        <f ca="1">SUMIF('[1]74-75'!$C$5:$H$1001,$A38,'[1]74-75'!$G$5:$G$1001)</f>
        <v>18</v>
      </c>
      <c r="G38" s="13">
        <f ca="1">SUMIF('[1]74-75'!$C$5:$H$1001,$A38,'[1]74-75'!$H$5:$H$1001)</f>
        <v>17</v>
      </c>
      <c r="H38" s="14">
        <f t="shared" si="2"/>
        <v>0.6</v>
      </c>
      <c r="J38" s="15" t="s">
        <v>100</v>
      </c>
      <c r="K38" s="13">
        <f>COUNTIF('[1]74-75'!$I$4:$T$434,J38)</f>
        <v>1</v>
      </c>
    </row>
    <row r="39" spans="1:11" x14ac:dyDescent="0.25">
      <c r="A39" s="15" t="s">
        <v>101</v>
      </c>
      <c r="B39" s="13">
        <f>COUNTIF('[1]74-75'!C:C,A39)</f>
        <v>1</v>
      </c>
      <c r="C39" s="13">
        <f>COUNTIFS('[1]74-75'!$C:$C,$A39,'[1]74-75'!$F:$F,"WON")</f>
        <v>1</v>
      </c>
      <c r="D39" s="13">
        <f>COUNTIFS('[1]74-75'!$C:$C,$A39,'[1]74-75'!$F:$F,"DREW")</f>
        <v>0</v>
      </c>
      <c r="E39" s="13">
        <f>COUNTIFS('[1]74-75'!$C:$C,$A39,'[1]74-75'!$F:$F,"LOST")</f>
        <v>0</v>
      </c>
      <c r="F39" s="13">
        <f ca="1">SUMIF('[1]74-75'!$C$5:$H$1001,$A39,'[1]74-75'!$G$5:$G$1001)</f>
        <v>5</v>
      </c>
      <c r="G39" s="13">
        <f ca="1">SUMIF('[1]74-75'!$C$5:$H$1001,$A39,'[1]74-75'!$H$5:$H$1001)</f>
        <v>0</v>
      </c>
      <c r="H39" s="14">
        <f t="shared" si="2"/>
        <v>1</v>
      </c>
      <c r="J39" s="15" t="s">
        <v>102</v>
      </c>
      <c r="K39" s="13">
        <f>COUNTIF('[1]74-75'!$I$4:$T$434,J39)</f>
        <v>2</v>
      </c>
    </row>
    <row r="40" spans="1:11" x14ac:dyDescent="0.25">
      <c r="A40" s="15" t="s">
        <v>103</v>
      </c>
      <c r="B40" s="13">
        <f>COUNTIF('[1]74-75'!C:C,A40)</f>
        <v>1</v>
      </c>
      <c r="C40" s="13">
        <f>COUNTIFS('[1]74-75'!$C:$C,$A40,'[1]74-75'!$F:$F,"WON")</f>
        <v>1</v>
      </c>
      <c r="D40" s="13">
        <f>COUNTIFS('[1]74-75'!$C:$C,$A40,'[1]74-75'!$F:$F,"DREW")</f>
        <v>0</v>
      </c>
      <c r="E40" s="13">
        <f>COUNTIFS('[1]74-75'!$C:$C,$A40,'[1]74-75'!$F:$F,"LOST")</f>
        <v>0</v>
      </c>
      <c r="F40" s="13">
        <f ca="1">SUMIF('[1]74-75'!$C$5:$H$1001,$A40,'[1]74-75'!$G$5:$G$1001)</f>
        <v>3</v>
      </c>
      <c r="G40" s="13">
        <f ca="1">SUMIF('[1]74-75'!$C$5:$H$1001,$A40,'[1]74-75'!$H$5:$H$1001)</f>
        <v>0</v>
      </c>
      <c r="H40" s="14">
        <f t="shared" si="2"/>
        <v>1</v>
      </c>
      <c r="J40" s="15" t="s">
        <v>104</v>
      </c>
      <c r="K40" s="13">
        <f>COUNTIF('[1]74-75'!$I$4:$T$434,J40)</f>
        <v>1</v>
      </c>
    </row>
    <row r="41" spans="1:11" x14ac:dyDescent="0.25">
      <c r="A41" s="15" t="s">
        <v>105</v>
      </c>
      <c r="B41" s="13">
        <f>COUNTIF('[1]74-75'!C:C,A41)</f>
        <v>2</v>
      </c>
      <c r="C41" s="13">
        <f>COUNTIFS('[1]74-75'!$C:$C,$A41,'[1]74-75'!$F:$F,"WON")</f>
        <v>1</v>
      </c>
      <c r="D41" s="13">
        <f>COUNTIFS('[1]74-75'!$C:$C,$A41,'[1]74-75'!$F:$F,"DREW")</f>
        <v>1</v>
      </c>
      <c r="E41" s="13">
        <f>COUNTIFS('[1]74-75'!$C:$C,$A41,'[1]74-75'!$F:$F,"LOST")</f>
        <v>0</v>
      </c>
      <c r="F41" s="13">
        <f ca="1">SUMIF('[1]74-75'!$C$5:$H$1001,$A41,'[1]74-75'!$G$5:$G$1001)</f>
        <v>6</v>
      </c>
      <c r="G41" s="13">
        <f ca="1">SUMIF('[1]74-75'!$C$5:$H$1001,$A41,'[1]74-75'!$H$5:$H$1001)</f>
        <v>5</v>
      </c>
      <c r="H41" s="14">
        <f t="shared" si="2"/>
        <v>0.5</v>
      </c>
      <c r="J41" s="15" t="s">
        <v>80</v>
      </c>
      <c r="K41" s="13">
        <f>COUNTIF('[1]74-75'!$I$4:$T$434,J41)</f>
        <v>10</v>
      </c>
    </row>
    <row r="42" spans="1:11" x14ac:dyDescent="0.25">
      <c r="A42" s="15" t="s">
        <v>106</v>
      </c>
      <c r="B42" s="13">
        <f>COUNTIF('[1]74-75'!C:C,A42)</f>
        <v>1</v>
      </c>
      <c r="C42" s="13">
        <f>COUNTIFS('[1]74-75'!$C:$C,$A42,'[1]74-75'!$F:$F,"WON")</f>
        <v>1</v>
      </c>
      <c r="D42" s="13">
        <f>COUNTIFS('[1]74-75'!$C:$C,$A42,'[1]74-75'!$F:$F,"DREW")</f>
        <v>0</v>
      </c>
      <c r="E42" s="13">
        <f>COUNTIFS('[1]74-75'!$C:$C,$A42,'[1]74-75'!$F:$F,"LOST")</f>
        <v>0</v>
      </c>
      <c r="F42" s="13">
        <f ca="1">SUMIF('[1]74-75'!$C$5:$H$1001,$A42,'[1]74-75'!$G$5:$G$1001)</f>
        <v>2</v>
      </c>
      <c r="G42" s="13">
        <f ca="1">SUMIF('[1]74-75'!$C$5:$H$1001,$A42,'[1]74-75'!$H$5:$H$1001)</f>
        <v>1</v>
      </c>
      <c r="H42" s="14">
        <f t="shared" si="2"/>
        <v>1</v>
      </c>
      <c r="J42" s="15" t="s">
        <v>107</v>
      </c>
      <c r="K42" s="13">
        <f>COUNTIF('[1]74-75'!$I$4:$T$434,J42)</f>
        <v>1</v>
      </c>
    </row>
    <row r="43" spans="1:11" x14ac:dyDescent="0.25">
      <c r="A43" s="15" t="s">
        <v>108</v>
      </c>
      <c r="B43" s="13">
        <f>COUNTIF('[1]74-75'!C:C,A43)</f>
        <v>1</v>
      </c>
      <c r="C43" s="13">
        <f>COUNTIFS('[1]74-75'!$C:$C,$A43,'[1]74-75'!$F:$F,"WON")</f>
        <v>0</v>
      </c>
      <c r="D43" s="13">
        <f>COUNTIFS('[1]74-75'!$C:$C,$A43,'[1]74-75'!$F:$F,"DREW")</f>
        <v>0</v>
      </c>
      <c r="E43" s="13">
        <f>COUNTIFS('[1]74-75'!$C:$C,$A43,'[1]74-75'!$F:$F,"LOST")</f>
        <v>1</v>
      </c>
      <c r="F43" s="13">
        <f ca="1">SUMIF('[1]74-75'!$C$5:$H$1001,$A43,'[1]74-75'!$G$5:$G$1001)</f>
        <v>0</v>
      </c>
      <c r="G43" s="13">
        <f ca="1">SUMIF('[1]74-75'!$C$5:$H$1001,$A43,'[1]74-75'!$H$5:$H$1001)</f>
        <v>6</v>
      </c>
      <c r="H43" s="14">
        <f t="shared" si="2"/>
        <v>0</v>
      </c>
      <c r="J43" s="15" t="s">
        <v>109</v>
      </c>
      <c r="K43" s="13">
        <f>COUNTIF('[1]74-75'!$I$4:$T$434,J43)</f>
        <v>1</v>
      </c>
    </row>
    <row r="44" spans="1:11" x14ac:dyDescent="0.25">
      <c r="A44" s="15" t="s">
        <v>110</v>
      </c>
      <c r="B44" s="13">
        <f>COUNTIF('[1]74-75'!C:C,A44)</f>
        <v>2</v>
      </c>
      <c r="C44" s="13">
        <f>COUNTIFS('[1]74-75'!$C:$C,$A44,'[1]74-75'!$F:$F,"WON")</f>
        <v>2</v>
      </c>
      <c r="D44" s="13">
        <f>COUNTIFS('[1]74-75'!$C:$C,$A44,'[1]74-75'!$F:$F,"DREW")</f>
        <v>0</v>
      </c>
      <c r="E44" s="13">
        <f>COUNTIFS('[1]74-75'!$C:$C,$A44,'[1]74-75'!$F:$F,"LOST")</f>
        <v>0</v>
      </c>
      <c r="F44" s="13">
        <f ca="1">SUMIF('[1]74-75'!$C$5:$H$1001,$A44,'[1]74-75'!$G$5:$G$1001)</f>
        <v>12</v>
      </c>
      <c r="G44" s="13">
        <f ca="1">SUMIF('[1]74-75'!$C$5:$H$1001,$A44,'[1]74-75'!$H$5:$H$1001)</f>
        <v>4</v>
      </c>
      <c r="H44" s="14">
        <f t="shared" si="2"/>
        <v>1</v>
      </c>
      <c r="J44" s="15" t="s">
        <v>111</v>
      </c>
      <c r="K44" s="13">
        <f>COUNTIF('[1]74-75'!$I$4:$T$434,J44)</f>
        <v>4</v>
      </c>
    </row>
    <row r="45" spans="1:11" x14ac:dyDescent="0.25">
      <c r="A45" s="20" t="s">
        <v>112</v>
      </c>
      <c r="B45" s="13">
        <f>COUNTIF('[1]74-75'!C:C,A45)</f>
        <v>6</v>
      </c>
      <c r="C45" s="13">
        <f>COUNTIFS('[1]74-75'!$C:$C,$A45,'[1]74-75'!$F:$F,"WON")</f>
        <v>3</v>
      </c>
      <c r="D45" s="13">
        <f>COUNTIFS('[1]74-75'!$C:$C,$A45,'[1]74-75'!$F:$F,"DREW")</f>
        <v>3</v>
      </c>
      <c r="E45" s="13">
        <f>COUNTIFS('[1]74-75'!$C:$C,$A45,'[1]74-75'!$F:$F,"LOST")</f>
        <v>0</v>
      </c>
      <c r="F45" s="13">
        <f ca="1">SUMIF('[1]74-75'!$C$5:$H$1001,$A45,'[1]74-75'!$G$5:$G$1001)</f>
        <v>12</v>
      </c>
      <c r="G45" s="13">
        <f ca="1">SUMIF('[1]74-75'!$C$5:$H$1001,$A45,'[1]74-75'!$H$5:$H$1001)</f>
        <v>8</v>
      </c>
      <c r="H45" s="14">
        <f t="shared" si="2"/>
        <v>0.5</v>
      </c>
      <c r="J45" s="15" t="s">
        <v>113</v>
      </c>
      <c r="K45" s="13">
        <f>COUNTIF('[1]74-75'!$I$4:$T$434,J45)</f>
        <v>1</v>
      </c>
    </row>
    <row r="46" spans="1:11" x14ac:dyDescent="0.25">
      <c r="A46" s="15" t="s">
        <v>114</v>
      </c>
      <c r="B46" s="13">
        <f>COUNTIF('[1]74-75'!C:C,A46)</f>
        <v>8</v>
      </c>
      <c r="C46" s="13">
        <f>COUNTIFS('[1]74-75'!$C:$C,$A46,'[1]74-75'!$F:$F,"WON")</f>
        <v>2</v>
      </c>
      <c r="D46" s="13">
        <f>COUNTIFS('[1]74-75'!$C:$C,$A46,'[1]74-75'!$F:$F,"DREW")</f>
        <v>0</v>
      </c>
      <c r="E46" s="13">
        <f>COUNTIFS('[1]74-75'!$C:$C,$A46,'[1]74-75'!$F:$F,"LOST")</f>
        <v>6</v>
      </c>
      <c r="F46" s="13">
        <f ca="1">SUMIF('[1]74-75'!$C$5:$H$1001,$A46,'[1]74-75'!$G$5:$G$1001)</f>
        <v>10</v>
      </c>
      <c r="G46" s="13">
        <f ca="1">SUMIF('[1]74-75'!$C$5:$H$1001,$A46,'[1]74-75'!$H$5:$H$1001)</f>
        <v>21</v>
      </c>
      <c r="H46" s="14">
        <f t="shared" si="2"/>
        <v>0.25</v>
      </c>
      <c r="J46" s="15" t="s">
        <v>115</v>
      </c>
      <c r="K46" s="13">
        <f>COUNTIF('[1]74-75'!$I$4:$T$434,J46)</f>
        <v>1</v>
      </c>
    </row>
    <row r="47" spans="1:11" x14ac:dyDescent="0.25">
      <c r="A47" s="15" t="s">
        <v>116</v>
      </c>
      <c r="B47" s="13">
        <f>COUNTIF('[1]74-75'!C:C,A47)</f>
        <v>3</v>
      </c>
      <c r="C47" s="13">
        <f>COUNTIFS('[1]74-75'!$C:$C,$A47,'[1]74-75'!$F:$F,"WON")</f>
        <v>3</v>
      </c>
      <c r="D47" s="13">
        <f>COUNTIFS('[1]74-75'!$C:$C,$A47,'[1]74-75'!$F:$F,"DREW")</f>
        <v>0</v>
      </c>
      <c r="E47" s="13">
        <f>COUNTIFS('[1]74-75'!$C:$C,$A47,'[1]74-75'!$F:$F,"LOST")</f>
        <v>0</v>
      </c>
      <c r="F47" s="13">
        <f ca="1">SUMIF('[1]74-75'!$C$5:$H$1001,$A47,'[1]74-75'!$G$5:$G$1001)</f>
        <v>10</v>
      </c>
      <c r="G47" s="13">
        <f ca="1">SUMIF('[1]74-75'!$C$5:$H$1001,$A47,'[1]74-75'!$H$5:$H$1001)</f>
        <v>1</v>
      </c>
      <c r="H47" s="14">
        <f t="shared" si="2"/>
        <v>1</v>
      </c>
      <c r="J47" s="15" t="s">
        <v>117</v>
      </c>
      <c r="K47" s="13">
        <f>COUNTIF('[1]74-75'!$I$4:$T$434,J47)</f>
        <v>3</v>
      </c>
    </row>
    <row r="48" spans="1:11" x14ac:dyDescent="0.25">
      <c r="A48" s="20" t="s">
        <v>118</v>
      </c>
      <c r="B48" s="13">
        <f>COUNTIF('[1]74-75'!C:C,A48)</f>
        <v>7</v>
      </c>
      <c r="C48" s="13">
        <f>COUNTIFS('[1]74-75'!$C:$C,$A48,'[1]74-75'!$F:$F,"WON")</f>
        <v>3</v>
      </c>
      <c r="D48" s="13">
        <f>COUNTIFS('[1]74-75'!$C:$C,$A48,'[1]74-75'!$F:$F,"DREW")</f>
        <v>0</v>
      </c>
      <c r="E48" s="13">
        <f>COUNTIFS('[1]74-75'!$C:$C,$A48,'[1]74-75'!$F:$F,"LOST")</f>
        <v>4</v>
      </c>
      <c r="F48" s="13">
        <f ca="1">SUMIF('[1]74-75'!$C$5:$H$1001,$A48,'[1]74-75'!$G$5:$G$1001)</f>
        <v>7</v>
      </c>
      <c r="G48" s="13">
        <f ca="1">SUMIF('[1]74-75'!$C$5:$H$1001,$A48,'[1]74-75'!$H$5:$H$1001)</f>
        <v>17</v>
      </c>
      <c r="H48" s="14">
        <f t="shared" si="2"/>
        <v>0.42857142857142855</v>
      </c>
      <c r="J48" s="15" t="s">
        <v>25</v>
      </c>
      <c r="K48" s="13">
        <f>COUNTIF('[1]74-75'!$I$4:$T$434,J48)</f>
        <v>20</v>
      </c>
    </row>
    <row r="49" spans="1:11" x14ac:dyDescent="0.25">
      <c r="A49" s="15" t="s">
        <v>119</v>
      </c>
      <c r="B49" s="13">
        <f>COUNTIF('[1]74-75'!C:C,A49)</f>
        <v>2</v>
      </c>
      <c r="C49" s="13">
        <f>COUNTIFS('[1]74-75'!$C:$C,$A49,'[1]74-75'!$F:$F,"WON")</f>
        <v>0</v>
      </c>
      <c r="D49" s="13">
        <f>COUNTIFS('[1]74-75'!$C:$C,$A49,'[1]74-75'!$F:$F,"DREW")</f>
        <v>1</v>
      </c>
      <c r="E49" s="13">
        <f>COUNTIFS('[1]74-75'!$C:$C,$A49,'[1]74-75'!$F:$F,"LOST")</f>
        <v>1</v>
      </c>
      <c r="F49" s="13">
        <f ca="1">SUMIF('[1]74-75'!$C$5:$H$1001,$A49,'[1]74-75'!$G$5:$G$1001)</f>
        <v>3</v>
      </c>
      <c r="G49" s="13">
        <f ca="1">SUMIF('[1]74-75'!$C$5:$H$1001,$A49,'[1]74-75'!$H$5:$H$1001)</f>
        <v>5</v>
      </c>
      <c r="H49" s="14">
        <f t="shared" si="2"/>
        <v>0</v>
      </c>
      <c r="J49" s="15" t="s">
        <v>120</v>
      </c>
      <c r="K49" s="13">
        <f>COUNTIF('[1]74-75'!$I$4:$T$434,J49)</f>
        <v>2</v>
      </c>
    </row>
    <row r="50" spans="1:11" x14ac:dyDescent="0.25">
      <c r="A50" s="15" t="s">
        <v>121</v>
      </c>
      <c r="B50" s="13">
        <f>COUNTIF('[1]74-75'!C:C,A50)</f>
        <v>6</v>
      </c>
      <c r="C50" s="13">
        <f>COUNTIFS('[1]74-75'!$C:$C,$A50,'[1]74-75'!$F:$F,"WON")</f>
        <v>3</v>
      </c>
      <c r="D50" s="13">
        <f>COUNTIFS('[1]74-75'!$C:$C,$A50,'[1]74-75'!$F:$F,"DREW")</f>
        <v>1</v>
      </c>
      <c r="E50" s="13">
        <f>COUNTIFS('[1]74-75'!$C:$C,$A50,'[1]74-75'!$F:$F,"LOST")</f>
        <v>2</v>
      </c>
      <c r="F50" s="13">
        <f ca="1">SUMIF('[1]74-75'!$C$5:$H$1001,$A50,'[1]74-75'!$G$5:$G$1001)</f>
        <v>12</v>
      </c>
      <c r="G50" s="13">
        <f ca="1">SUMIF('[1]74-75'!$C$5:$H$1001,$A50,'[1]74-75'!$H$5:$H$1001)</f>
        <v>14</v>
      </c>
      <c r="H50" s="14">
        <f t="shared" si="2"/>
        <v>0.5</v>
      </c>
      <c r="J50" s="15" t="s">
        <v>122</v>
      </c>
      <c r="K50" s="13">
        <f>COUNTIF('[1]74-75'!$I$4:$T$434,J50)</f>
        <v>8</v>
      </c>
    </row>
    <row r="51" spans="1:11" x14ac:dyDescent="0.25">
      <c r="A51" s="15" t="s">
        <v>123</v>
      </c>
      <c r="B51" s="13">
        <f>COUNTIF('[1]74-75'!C:C,A51)</f>
        <v>2</v>
      </c>
      <c r="C51" s="13">
        <f>COUNTIFS('[1]74-75'!$C:$C,$A51,'[1]74-75'!$F:$F,"WON")</f>
        <v>0</v>
      </c>
      <c r="D51" s="13">
        <f>COUNTIFS('[1]74-75'!$C:$C,$A51,'[1]74-75'!$F:$F,"DREW")</f>
        <v>0</v>
      </c>
      <c r="E51" s="13">
        <f>COUNTIFS('[1]74-75'!$C:$C,$A51,'[1]74-75'!$F:$F,"LOST")</f>
        <v>2</v>
      </c>
      <c r="F51" s="13">
        <f ca="1">SUMIF('[1]74-75'!$C$5:$H$1001,$A51,'[1]74-75'!$G$5:$G$1001)</f>
        <v>4</v>
      </c>
      <c r="G51" s="13">
        <f ca="1">SUMIF('[1]74-75'!$C$5:$H$1001,$A51,'[1]74-75'!$H$5:$H$1001)</f>
        <v>13</v>
      </c>
      <c r="H51" s="14">
        <f t="shared" si="2"/>
        <v>0</v>
      </c>
      <c r="J51" s="15" t="s">
        <v>124</v>
      </c>
      <c r="K51" s="13">
        <f>COUNTIF('[1]74-75'!$I$4:$T$434,J51)</f>
        <v>5</v>
      </c>
    </row>
    <row r="52" spans="1:11" x14ac:dyDescent="0.25">
      <c r="A52" s="15" t="s">
        <v>125</v>
      </c>
      <c r="B52" s="13">
        <f>COUNTIF('[1]74-75'!C:C,A52)</f>
        <v>11</v>
      </c>
      <c r="C52" s="13">
        <f>COUNTIFS('[1]74-75'!$C:$C,$A52,'[1]74-75'!$F:$F,"WON")</f>
        <v>3</v>
      </c>
      <c r="D52" s="13">
        <f>COUNTIFS('[1]74-75'!$C:$C,$A52,'[1]74-75'!$F:$F,"DREW")</f>
        <v>2</v>
      </c>
      <c r="E52" s="13">
        <f>COUNTIFS('[1]74-75'!$C:$C,$A52,'[1]74-75'!$F:$F,"LOST")</f>
        <v>6</v>
      </c>
      <c r="F52" s="13">
        <f ca="1">SUMIF('[1]74-75'!$C$5:$H$1001,$A52,'[1]74-75'!$G$5:$G$1001)</f>
        <v>25</v>
      </c>
      <c r="G52" s="13">
        <f ca="1">SUMIF('[1]74-75'!$C$5:$H$1001,$A52,'[1]74-75'!$H$5:$H$1001)</f>
        <v>31</v>
      </c>
      <c r="H52" s="14">
        <f t="shared" si="2"/>
        <v>0.27272727272727271</v>
      </c>
      <c r="J52" s="15" t="s">
        <v>126</v>
      </c>
      <c r="K52" s="13">
        <f>COUNTIF('[1]74-75'!$I$4:$T$434,J52)</f>
        <v>3</v>
      </c>
    </row>
    <row r="53" spans="1:11" x14ac:dyDescent="0.25">
      <c r="A53" s="15" t="s">
        <v>127</v>
      </c>
      <c r="B53" s="13">
        <f>COUNTIF('[1]74-75'!C:C,A53)</f>
        <v>8</v>
      </c>
      <c r="C53" s="13">
        <f>COUNTIFS('[1]74-75'!$C:$C,$A53,'[1]74-75'!$F:$F,"WON")</f>
        <v>2</v>
      </c>
      <c r="D53" s="13">
        <f>COUNTIFS('[1]74-75'!$C:$C,$A53,'[1]74-75'!$F:$F,"DREW")</f>
        <v>1</v>
      </c>
      <c r="E53" s="13">
        <f>COUNTIFS('[1]74-75'!$C:$C,$A53,'[1]74-75'!$F:$F,"LOST")</f>
        <v>5</v>
      </c>
      <c r="F53" s="13">
        <f ca="1">SUMIF('[1]74-75'!$C$5:$H$1001,$A53,'[1]74-75'!$G$5:$G$1001)</f>
        <v>16</v>
      </c>
      <c r="G53" s="13">
        <f ca="1">SUMIF('[1]74-75'!$C$5:$H$1001,$A53,'[1]74-75'!$H$5:$H$1001)</f>
        <v>20</v>
      </c>
      <c r="H53" s="14">
        <f t="shared" si="2"/>
        <v>0.25</v>
      </c>
      <c r="J53" s="15" t="s">
        <v>22</v>
      </c>
      <c r="K53" s="13">
        <f>COUNTIF('[1]74-75'!$I$4:$T$434,J53)</f>
        <v>21</v>
      </c>
    </row>
    <row r="54" spans="1:11" x14ac:dyDescent="0.25">
      <c r="A54" s="15" t="s">
        <v>128</v>
      </c>
      <c r="B54" s="13">
        <f>COUNTIF('[1]74-75'!C:C,A54)</f>
        <v>2</v>
      </c>
      <c r="C54" s="13">
        <f>COUNTIFS('[1]74-75'!$C:$C,$A54,'[1]74-75'!$F:$F,"WON")</f>
        <v>0</v>
      </c>
      <c r="D54" s="13">
        <f>COUNTIFS('[1]74-75'!$C:$C,$A54,'[1]74-75'!$F:$F,"DREW")</f>
        <v>0</v>
      </c>
      <c r="E54" s="13">
        <f>COUNTIFS('[1]74-75'!$C:$C,$A54,'[1]74-75'!$F:$F,"LOST")</f>
        <v>2</v>
      </c>
      <c r="F54" s="13">
        <f ca="1">SUMIF('[1]74-75'!$C$5:$H$1001,$A54,'[1]74-75'!$G$5:$G$1001)</f>
        <v>2</v>
      </c>
      <c r="G54" s="13">
        <f ca="1">SUMIF('[1]74-75'!$C$5:$H$1001,$A54,'[1]74-75'!$H$5:$H$1001)</f>
        <v>16</v>
      </c>
      <c r="H54" s="14">
        <f t="shared" si="2"/>
        <v>0</v>
      </c>
      <c r="J54" s="15" t="s">
        <v>129</v>
      </c>
      <c r="K54" s="13">
        <f>COUNTIF('[1]74-75'!$I$4:$T$434,J54)</f>
        <v>7</v>
      </c>
    </row>
    <row r="55" spans="1:11" x14ac:dyDescent="0.25">
      <c r="A55" s="15" t="s">
        <v>130</v>
      </c>
      <c r="B55" s="13">
        <f>COUNTIF('[1]74-75'!C:C,A55)</f>
        <v>7</v>
      </c>
      <c r="C55" s="13">
        <f>COUNTIFS('[1]74-75'!$C:$C,$A55,'[1]74-75'!$F:$F,"WON")</f>
        <v>2</v>
      </c>
      <c r="D55" s="13">
        <f>COUNTIFS('[1]74-75'!$C:$C,$A55,'[1]74-75'!$F:$F,"DREW")</f>
        <v>1</v>
      </c>
      <c r="E55" s="13">
        <f>COUNTIFS('[1]74-75'!$C:$C,$A55,'[1]74-75'!$F:$F,"LOST")</f>
        <v>4</v>
      </c>
      <c r="F55" s="13">
        <f ca="1">SUMIF('[1]74-75'!$C$5:$H$1001,$A55,'[1]74-75'!$G$5:$G$1001)</f>
        <v>15</v>
      </c>
      <c r="G55" s="13">
        <f ca="1">SUMIF('[1]74-75'!$C$5:$H$1001,$A55,'[1]74-75'!$H$5:$H$1001)</f>
        <v>25</v>
      </c>
      <c r="H55" s="14">
        <f t="shared" si="2"/>
        <v>0.2857142857142857</v>
      </c>
      <c r="J55" s="15" t="s">
        <v>131</v>
      </c>
      <c r="K55" s="13">
        <f>COUNTIF('[1]74-75'!$I$4:$T$434,J55)</f>
        <v>1</v>
      </c>
    </row>
    <row r="56" spans="1:11" x14ac:dyDescent="0.25">
      <c r="A56" s="15" t="s">
        <v>132</v>
      </c>
      <c r="B56" s="13">
        <f>COUNTIF('[1]74-75'!C:C,A56)</f>
        <v>2</v>
      </c>
      <c r="C56" s="13">
        <f>COUNTIFS('[1]74-75'!$C:$C,$A56,'[1]74-75'!$F:$F,"WON")</f>
        <v>2</v>
      </c>
      <c r="D56" s="13">
        <f>COUNTIFS('[1]74-75'!$C:$C,$A56,'[1]74-75'!$F:$F,"DREW")</f>
        <v>0</v>
      </c>
      <c r="E56" s="13">
        <f>COUNTIFS('[1]74-75'!$C:$C,$A56,'[1]74-75'!$F:$F,"LOST")</f>
        <v>0</v>
      </c>
      <c r="F56" s="13">
        <f ca="1">SUMIF('[1]74-75'!$C$5:$H$1001,$A56,'[1]74-75'!$G$5:$G$1001)</f>
        <v>11</v>
      </c>
      <c r="G56" s="13">
        <f ca="1">SUMIF('[1]74-75'!$C$5:$H$1001,$A56,'[1]74-75'!$H$5:$H$1001)</f>
        <v>7</v>
      </c>
      <c r="H56" s="14">
        <f t="shared" si="2"/>
        <v>1</v>
      </c>
      <c r="J56" s="15" t="s">
        <v>133</v>
      </c>
      <c r="K56" s="13">
        <f>COUNTIF('[1]74-75'!$I$4:$T$434,J56)</f>
        <v>6</v>
      </c>
    </row>
    <row r="57" spans="1:11" x14ac:dyDescent="0.25">
      <c r="A57" s="20" t="s">
        <v>134</v>
      </c>
      <c r="B57" s="13">
        <f>COUNTIF('[1]74-75'!C:C,A57)</f>
        <v>1</v>
      </c>
      <c r="C57" s="13">
        <f>COUNTIFS('[1]74-75'!$C:$C,$A57,'[1]74-75'!$F:$F,"WON")</f>
        <v>0</v>
      </c>
      <c r="D57" s="13">
        <f>COUNTIFS('[1]74-75'!$C:$C,$A57,'[1]74-75'!$F:$F,"DREW")</f>
        <v>0</v>
      </c>
      <c r="E57" s="13">
        <f>COUNTIFS('[1]74-75'!$C:$C,$A57,'[1]74-75'!$F:$F,"LOST")</f>
        <v>1</v>
      </c>
      <c r="F57" s="13">
        <f ca="1">SUMIF('[1]74-75'!$C$5:$H$1001,$A57,'[1]74-75'!$G$5:$G$1001)</f>
        <v>1</v>
      </c>
      <c r="G57" s="13">
        <f ca="1">SUMIF('[1]74-75'!$C$5:$H$1001,$A57,'[1]74-75'!$H$5:$H$1001)</f>
        <v>9</v>
      </c>
      <c r="H57" s="14">
        <f t="shared" si="2"/>
        <v>0</v>
      </c>
      <c r="J57" s="15" t="s">
        <v>61</v>
      </c>
      <c r="K57" s="13">
        <f>COUNTIF('[1]74-75'!$I$4:$T$434,J57)</f>
        <v>13</v>
      </c>
    </row>
    <row r="58" spans="1:11" x14ac:dyDescent="0.25">
      <c r="A58" s="15" t="s">
        <v>135</v>
      </c>
      <c r="B58" s="13">
        <f>COUNTIF('[1]74-75'!C:C,A58)</f>
        <v>1</v>
      </c>
      <c r="C58" s="13">
        <f>COUNTIFS('[1]74-75'!$C:$C,$A58,'[1]74-75'!$F:$F,"WON")</f>
        <v>0</v>
      </c>
      <c r="D58" s="13">
        <f>COUNTIFS('[1]74-75'!$C:$C,$A58,'[1]74-75'!$F:$F,"DREW")</f>
        <v>0</v>
      </c>
      <c r="E58" s="13">
        <f>COUNTIFS('[1]74-75'!$C:$C,$A58,'[1]74-75'!$F:$F,"LOST")</f>
        <v>1</v>
      </c>
      <c r="F58" s="13">
        <f ca="1">SUMIF('[1]74-75'!$C$5:$H$1001,$A58,'[1]74-75'!$G$5:$G$1001)</f>
        <v>2</v>
      </c>
      <c r="G58" s="13">
        <f ca="1">SUMIF('[1]74-75'!$C$5:$H$1001,$A58,'[1]74-75'!$H$5:$H$1001)</f>
        <v>3</v>
      </c>
      <c r="H58" s="14">
        <f t="shared" si="2"/>
        <v>0</v>
      </c>
      <c r="J58" s="15" t="s">
        <v>43</v>
      </c>
      <c r="K58" s="13">
        <f>COUNTIF('[1]74-75'!$I$4:$T$434,J58)</f>
        <v>16</v>
      </c>
    </row>
    <row r="59" spans="1:11" x14ac:dyDescent="0.25">
      <c r="A59" s="15" t="s">
        <v>136</v>
      </c>
      <c r="B59" s="13">
        <f>COUNTIF('[1]74-75'!C:C,A59)</f>
        <v>4</v>
      </c>
      <c r="C59" s="13">
        <f>COUNTIFS('[1]74-75'!$C:$C,$A59,'[1]74-75'!$F:$F,"WON")</f>
        <v>0</v>
      </c>
      <c r="D59" s="13">
        <f>COUNTIFS('[1]74-75'!$C:$C,$A59,'[1]74-75'!$F:$F,"DREW")</f>
        <v>2</v>
      </c>
      <c r="E59" s="13">
        <f>COUNTIFS('[1]74-75'!$C:$C,$A59,'[1]74-75'!$F:$F,"LOST")</f>
        <v>2</v>
      </c>
      <c r="F59" s="13">
        <f ca="1">SUMIF('[1]74-75'!$C$5:$H$1001,$A59,'[1]74-75'!$G$5:$G$1001)</f>
        <v>6</v>
      </c>
      <c r="G59" s="13">
        <f ca="1">SUMIF('[1]74-75'!$C$5:$H$1001,$A59,'[1]74-75'!$H$5:$H$1001)</f>
        <v>10</v>
      </c>
      <c r="H59" s="14">
        <f t="shared" si="2"/>
        <v>0</v>
      </c>
      <c r="J59" s="15" t="s">
        <v>37</v>
      </c>
      <c r="K59" s="13">
        <f>COUNTIF('[1]74-75'!$I$4:$T$434,J59)</f>
        <v>16</v>
      </c>
    </row>
    <row r="60" spans="1:11" x14ac:dyDescent="0.25">
      <c r="A60" s="15" t="s">
        <v>137</v>
      </c>
      <c r="B60" s="13">
        <f>COUNTIF('[1]74-75'!C:C,A60)</f>
        <v>6</v>
      </c>
      <c r="C60" s="13">
        <f>COUNTIFS('[1]74-75'!$C:$C,$A60,'[1]74-75'!$F:$F,"WON")</f>
        <v>3</v>
      </c>
      <c r="D60" s="13">
        <f>COUNTIFS('[1]74-75'!$C:$C,$A60,'[1]74-75'!$F:$F,"DREW")</f>
        <v>0</v>
      </c>
      <c r="E60" s="13">
        <f>COUNTIFS('[1]74-75'!$C:$C,$A60,'[1]74-75'!$F:$F,"LOST")</f>
        <v>3</v>
      </c>
      <c r="F60" s="13">
        <f ca="1">SUMIF('[1]74-75'!$C$5:$H$1001,$A60,'[1]74-75'!$G$5:$G$1001)</f>
        <v>18</v>
      </c>
      <c r="G60" s="13">
        <f ca="1">SUMIF('[1]74-75'!$C$5:$H$1001,$A60,'[1]74-75'!$H$5:$H$1001)</f>
        <v>17</v>
      </c>
      <c r="H60" s="14">
        <f t="shared" si="2"/>
        <v>0.5</v>
      </c>
      <c r="J60" s="15" t="s">
        <v>138</v>
      </c>
      <c r="K60" s="13">
        <f>COUNTIF('[1]74-75'!$I$4:$T$434,J60)</f>
        <v>4</v>
      </c>
    </row>
    <row r="61" spans="1:11" x14ac:dyDescent="0.25">
      <c r="A61" s="15" t="s">
        <v>139</v>
      </c>
      <c r="B61" s="13">
        <f>COUNTIF('[1]74-75'!C:C,A61)</f>
        <v>5</v>
      </c>
      <c r="C61" s="13">
        <f>COUNTIFS('[1]74-75'!$C:$C,$A61,'[1]74-75'!$F:$F,"WON")</f>
        <v>2</v>
      </c>
      <c r="D61" s="13">
        <f>COUNTIFS('[1]74-75'!$C:$C,$A61,'[1]74-75'!$F:$F,"DREW")</f>
        <v>0</v>
      </c>
      <c r="E61" s="13">
        <f>COUNTIFS('[1]74-75'!$C:$C,$A61,'[1]74-75'!$F:$F,"LOST")</f>
        <v>3</v>
      </c>
      <c r="F61" s="13">
        <f ca="1">SUMIF('[1]74-75'!$C$5:$H$1001,$A61,'[1]74-75'!$G$5:$G$1001)</f>
        <v>12</v>
      </c>
      <c r="G61" s="13">
        <f ca="1">SUMIF('[1]74-75'!$C$5:$H$1001,$A61,'[1]74-75'!$H$5:$H$1001)</f>
        <v>16</v>
      </c>
      <c r="H61" s="14">
        <f t="shared" si="2"/>
        <v>0.4</v>
      </c>
      <c r="J61" s="15" t="s">
        <v>140</v>
      </c>
      <c r="K61" s="13">
        <f>COUNTIF('[1]74-75'!$I$4:$T$434,J61)</f>
        <v>1</v>
      </c>
    </row>
    <row r="62" spans="1:11" x14ac:dyDescent="0.25">
      <c r="A62" s="15" t="s">
        <v>141</v>
      </c>
      <c r="B62" s="13">
        <f>COUNTIF('[1]74-75'!C:C,A62)</f>
        <v>1</v>
      </c>
      <c r="C62" s="13">
        <f>COUNTIFS('[1]74-75'!$C:$C,$A62,'[1]74-75'!$F:$F,"WON")</f>
        <v>0</v>
      </c>
      <c r="D62" s="13">
        <f>COUNTIFS('[1]74-75'!$C:$C,$A62,'[1]74-75'!$F:$F,"DREW")</f>
        <v>1</v>
      </c>
      <c r="E62" s="13">
        <f>COUNTIFS('[1]74-75'!$C:$C,$A62,'[1]74-75'!$F:$F,"LOST")</f>
        <v>0</v>
      </c>
      <c r="F62" s="13">
        <f ca="1">SUMIF('[1]74-75'!$C$5:$H$1001,$A62,'[1]74-75'!$G$5:$G$1001)</f>
        <v>3</v>
      </c>
      <c r="G62" s="13">
        <f ca="1">SUMIF('[1]74-75'!$C$5:$H$1001,$A62,'[1]74-75'!$H$5:$H$1001)</f>
        <v>3</v>
      </c>
      <c r="H62" s="14">
        <f t="shared" si="2"/>
        <v>0</v>
      </c>
      <c r="J62" s="15" t="s">
        <v>34</v>
      </c>
      <c r="K62" s="13">
        <f>COUNTIF('[1]74-75'!$I$4:$T$434,J62)</f>
        <v>17</v>
      </c>
    </row>
    <row r="63" spans="1:11" x14ac:dyDescent="0.25">
      <c r="A63" s="20" t="s">
        <v>142</v>
      </c>
      <c r="B63" s="13">
        <f>COUNTIF('[1]74-75'!C:C,A63)</f>
        <v>4</v>
      </c>
      <c r="C63" s="13">
        <f>COUNTIFS('[1]74-75'!$C:$C,$A63,'[1]74-75'!$F:$F,"WON")</f>
        <v>1</v>
      </c>
      <c r="D63" s="13">
        <f>COUNTIFS('[1]74-75'!$C:$C,$A63,'[1]74-75'!$F:$F,"DREW")</f>
        <v>1</v>
      </c>
      <c r="E63" s="13">
        <f>COUNTIFS('[1]74-75'!$C:$C,$A63,'[1]74-75'!$F:$F,"LOST")</f>
        <v>2</v>
      </c>
      <c r="F63" s="13">
        <f ca="1">SUMIF('[1]74-75'!$C$5:$H$1001,$A63,'[1]74-75'!$G$5:$G$1001)</f>
        <v>9</v>
      </c>
      <c r="G63" s="13">
        <f ca="1">SUMIF('[1]74-75'!$C$5:$H$1001,$A63,'[1]74-75'!$H$5:$H$1001)</f>
        <v>10</v>
      </c>
      <c r="H63" s="14">
        <f t="shared" si="2"/>
        <v>0.25</v>
      </c>
      <c r="J63" s="15" t="s">
        <v>143</v>
      </c>
      <c r="K63" s="13">
        <f>COUNTIF('[1]74-75'!$I$4:$T$434,J63)</f>
        <v>9</v>
      </c>
    </row>
    <row r="64" spans="1:11" x14ac:dyDescent="0.25">
      <c r="A64" s="15" t="s">
        <v>144</v>
      </c>
      <c r="B64" s="13">
        <f>COUNTIF('[1]74-75'!C:C,A64)</f>
        <v>1</v>
      </c>
      <c r="C64" s="13">
        <f>COUNTIFS('[1]74-75'!$C:$C,$A64,'[1]74-75'!$F:$F,"WON")</f>
        <v>1</v>
      </c>
      <c r="D64" s="13">
        <f>COUNTIFS('[1]74-75'!$C:$C,$A64,'[1]74-75'!$F:$F,"DREW")</f>
        <v>0</v>
      </c>
      <c r="E64" s="13">
        <f>COUNTIFS('[1]74-75'!$C:$C,$A64,'[1]74-75'!$F:$F,"LOST")</f>
        <v>0</v>
      </c>
      <c r="F64" s="13">
        <f ca="1">SUMIF('[1]74-75'!$C$5:$H$1001,$A64,'[1]74-75'!$G$5:$G$1001)</f>
        <v>4</v>
      </c>
      <c r="G64" s="13">
        <f ca="1">SUMIF('[1]74-75'!$C$5:$H$1001,$A64,'[1]74-75'!$H$5:$H$1001)</f>
        <v>0</v>
      </c>
      <c r="H64" s="14">
        <f t="shared" si="2"/>
        <v>1</v>
      </c>
      <c r="J64" s="15" t="s">
        <v>145</v>
      </c>
      <c r="K64" s="13">
        <f>COUNTIF('[1]74-75'!$I$4:$T$434,J64)</f>
        <v>1</v>
      </c>
    </row>
    <row r="65" spans="1:11" x14ac:dyDescent="0.25">
      <c r="A65" s="20" t="s">
        <v>146</v>
      </c>
      <c r="B65" s="13">
        <f>COUNTIF('[1]74-75'!C:C,A65)</f>
        <v>10</v>
      </c>
      <c r="C65" s="13">
        <f>COUNTIFS('[1]74-75'!$C:$C,$A65,'[1]74-75'!$F:$F,"WON")</f>
        <v>1</v>
      </c>
      <c r="D65" s="13">
        <f>COUNTIFS('[1]74-75'!$C:$C,$A65,'[1]74-75'!$F:$F,"DREW")</f>
        <v>2</v>
      </c>
      <c r="E65" s="13">
        <f>COUNTIFS('[1]74-75'!$C:$C,$A65,'[1]74-75'!$F:$F,"LOST")</f>
        <v>7</v>
      </c>
      <c r="F65" s="13">
        <f ca="1">SUMIF('[1]74-75'!$C$5:$H$1001,$A65,'[1]74-75'!$G$5:$G$1001)</f>
        <v>16</v>
      </c>
      <c r="G65" s="13">
        <f ca="1">SUMIF('[1]74-75'!$C$5:$H$1001,$A65,'[1]74-75'!$H$5:$H$1001)</f>
        <v>38</v>
      </c>
      <c r="H65" s="14">
        <f t="shared" si="2"/>
        <v>0.1</v>
      </c>
      <c r="J65" s="15" t="s">
        <v>147</v>
      </c>
      <c r="K65" s="13">
        <f>COUNTIF('[1]74-75'!$I$4:$T$434,J65)</f>
        <v>3</v>
      </c>
    </row>
    <row r="66" spans="1:11" x14ac:dyDescent="0.25">
      <c r="A66" s="15" t="s">
        <v>148</v>
      </c>
      <c r="B66" s="13">
        <f>COUNTIF('[1]74-75'!C:C,A66)</f>
        <v>2</v>
      </c>
      <c r="C66" s="13">
        <f>COUNTIFS('[1]74-75'!$C:$C,$A66,'[1]74-75'!$F:$F,"WON")</f>
        <v>0</v>
      </c>
      <c r="D66" s="13">
        <f>COUNTIFS('[1]74-75'!$C:$C,$A66,'[1]74-75'!$F:$F,"DREW")</f>
        <v>0</v>
      </c>
      <c r="E66" s="13">
        <f>COUNTIFS('[1]74-75'!$C:$C,$A66,'[1]74-75'!$F:$F,"LOST")</f>
        <v>2</v>
      </c>
      <c r="F66" s="13">
        <f ca="1">SUMIF('[1]74-75'!$C$5:$H$1001,$A66,'[1]74-75'!$G$5:$G$1001)</f>
        <v>1</v>
      </c>
      <c r="G66" s="13">
        <f ca="1">SUMIF('[1]74-75'!$C$5:$H$1001,$A66,'[1]74-75'!$H$5:$H$1001)</f>
        <v>15</v>
      </c>
      <c r="H66" s="14">
        <f t="shared" si="2"/>
        <v>0</v>
      </c>
      <c r="J66" s="15" t="s">
        <v>149</v>
      </c>
      <c r="K66" s="13">
        <f>COUNTIF('[1]74-75'!$I$4:$T$434,J66)</f>
        <v>3</v>
      </c>
    </row>
    <row r="67" spans="1:11" x14ac:dyDescent="0.25">
      <c r="A67" s="15" t="s">
        <v>150</v>
      </c>
      <c r="B67" s="13">
        <f>COUNTIF('[1]74-75'!C:C,A67)</f>
        <v>5</v>
      </c>
      <c r="C67" s="13">
        <f>COUNTIFS('[1]74-75'!$C:$C,$A67,'[1]74-75'!$F:$F,"WON")</f>
        <v>4</v>
      </c>
      <c r="D67" s="13">
        <f>COUNTIFS('[1]74-75'!$C:$C,$A67,'[1]74-75'!$F:$F,"DREW")</f>
        <v>1</v>
      </c>
      <c r="E67" s="13">
        <f>COUNTIFS('[1]74-75'!$C:$C,$A67,'[1]74-75'!$F:$F,"LOST")</f>
        <v>0</v>
      </c>
      <c r="F67" s="13">
        <f ca="1">SUMIF('[1]74-75'!$C$5:$H$1001,$A67,'[1]74-75'!$G$5:$G$1001)</f>
        <v>16</v>
      </c>
      <c r="G67" s="13">
        <f ca="1">SUMIF('[1]74-75'!$C$5:$H$1001,$A67,'[1]74-75'!$H$5:$H$1001)</f>
        <v>7</v>
      </c>
      <c r="H67" s="14">
        <f t="shared" si="2"/>
        <v>0.8</v>
      </c>
      <c r="J67" s="15" t="s">
        <v>151</v>
      </c>
      <c r="K67" s="13">
        <f>COUNTIF('[1]74-75'!$I$4:$T$434,J67)</f>
        <v>5</v>
      </c>
    </row>
    <row r="68" spans="1:11" x14ac:dyDescent="0.25">
      <c r="A68" s="15" t="s">
        <v>152</v>
      </c>
      <c r="B68" s="13">
        <f>COUNTIF('[1]74-75'!C:C,A68)</f>
        <v>2</v>
      </c>
      <c r="C68" s="13">
        <f>COUNTIFS('[1]74-75'!$C:$C,$A68,'[1]74-75'!$F:$F,"WON")</f>
        <v>0</v>
      </c>
      <c r="D68" s="13">
        <f>COUNTIFS('[1]74-75'!$C:$C,$A68,'[1]74-75'!$F:$F,"DREW")</f>
        <v>0</v>
      </c>
      <c r="E68" s="13">
        <f>COUNTIFS('[1]74-75'!$C:$C,$A68,'[1]74-75'!$F:$F,"LOST")</f>
        <v>2</v>
      </c>
      <c r="F68" s="13">
        <f ca="1">SUMIF('[1]74-75'!$C$5:$H$1001,$A68,'[1]74-75'!$G$5:$G$1001)</f>
        <v>5</v>
      </c>
      <c r="G68" s="13">
        <f ca="1">SUMIF('[1]74-75'!$C$5:$H$1001,$A68,'[1]74-75'!$H$5:$H$1001)</f>
        <v>8</v>
      </c>
      <c r="H68" s="14">
        <f t="shared" si="2"/>
        <v>0</v>
      </c>
      <c r="J68" s="15" t="s">
        <v>153</v>
      </c>
      <c r="K68" s="13">
        <f>COUNTIF('[1]74-75'!$I$4:$T$434,J68)</f>
        <v>3</v>
      </c>
    </row>
    <row r="69" spans="1:11" x14ac:dyDescent="0.25">
      <c r="A69" s="15" t="s">
        <v>154</v>
      </c>
      <c r="B69" s="13">
        <f>COUNTIF('[1]74-75'!C:C,A69)</f>
        <v>15</v>
      </c>
      <c r="C69" s="13">
        <f>COUNTIFS('[1]74-75'!$C:$C,$A69,'[1]74-75'!$F:$F,"WON")</f>
        <v>4</v>
      </c>
      <c r="D69" s="13">
        <f>COUNTIFS('[1]74-75'!$C:$C,$A69,'[1]74-75'!$F:$F,"DREW")</f>
        <v>3</v>
      </c>
      <c r="E69" s="13">
        <f>COUNTIFS('[1]74-75'!$C:$C,$A69,'[1]74-75'!$F:$F,"LOST")</f>
        <v>8</v>
      </c>
      <c r="F69" s="13">
        <f ca="1">SUMIF('[1]74-75'!$C$5:$H$1001,$A69,'[1]74-75'!$G$5:$G$1001)</f>
        <v>32</v>
      </c>
      <c r="G69" s="13">
        <f ca="1">SUMIF('[1]74-75'!$C$5:$H$1001,$A69,'[1]74-75'!$H$5:$H$1001)</f>
        <v>35</v>
      </c>
      <c r="H69" s="14">
        <f t="shared" si="2"/>
        <v>0.26666666666666666</v>
      </c>
      <c r="J69" s="15" t="s">
        <v>155</v>
      </c>
      <c r="K69" s="13">
        <f>COUNTIF('[1]74-75'!$I$4:$T$434,J69)</f>
        <v>5</v>
      </c>
    </row>
    <row r="70" spans="1:11" x14ac:dyDescent="0.25">
      <c r="A70" s="15" t="s">
        <v>156</v>
      </c>
      <c r="B70" s="13">
        <f>COUNTIF('[1]74-75'!C:C,A70)</f>
        <v>2</v>
      </c>
      <c r="C70" s="13">
        <f>COUNTIFS('[1]74-75'!$C:$C,$A70,'[1]74-75'!$F:$F,"WON")</f>
        <v>2</v>
      </c>
      <c r="D70" s="13">
        <f>COUNTIFS('[1]74-75'!$C:$C,$A70,'[1]74-75'!$F:$F,"DREW")</f>
        <v>0</v>
      </c>
      <c r="E70" s="13">
        <f>COUNTIFS('[1]74-75'!$C:$C,$A70,'[1]74-75'!$F:$F,"LOST")</f>
        <v>0</v>
      </c>
      <c r="F70" s="13">
        <f ca="1">SUMIF('[1]74-75'!$C$5:$H$1001,$A70,'[1]74-75'!$G$5:$G$1001)</f>
        <v>6</v>
      </c>
      <c r="G70" s="13">
        <f ca="1">SUMIF('[1]74-75'!$C$5:$H$1001,$A70,'[1]74-75'!$H$5:$H$1001)</f>
        <v>1</v>
      </c>
      <c r="H70" s="14">
        <f t="shared" si="2"/>
        <v>1</v>
      </c>
      <c r="J70" s="15" t="s">
        <v>157</v>
      </c>
      <c r="K70" s="13">
        <f>COUNTIF('[1]74-75'!$I$4:$T$434,J70)</f>
        <v>2</v>
      </c>
    </row>
    <row r="71" spans="1:11" x14ac:dyDescent="0.25">
      <c r="A71" s="20" t="s">
        <v>158</v>
      </c>
      <c r="B71" s="13">
        <f>COUNTIF('[1]74-75'!C:C,A71)</f>
        <v>1</v>
      </c>
      <c r="C71" s="13">
        <f>COUNTIFS('[1]74-75'!$C:$C,$A71,'[1]74-75'!$F:$F,"WON")</f>
        <v>1</v>
      </c>
      <c r="D71" s="13">
        <f>COUNTIFS('[1]74-75'!$C:$C,$A71,'[1]74-75'!$F:$F,"DREW")</f>
        <v>0</v>
      </c>
      <c r="E71" s="13">
        <f>COUNTIFS('[1]74-75'!$C:$C,$A71,'[1]74-75'!$F:$F,"LOST")</f>
        <v>0</v>
      </c>
      <c r="F71" s="13">
        <f ca="1">SUMIF('[1]74-75'!$C$5:$H$1001,$A71,'[1]74-75'!$G$5:$G$1001)</f>
        <v>4</v>
      </c>
      <c r="G71" s="13">
        <f ca="1">SUMIF('[1]74-75'!$C$5:$H$1001,$A71,'[1]74-75'!$H$5:$H$1001)</f>
        <v>0</v>
      </c>
      <c r="H71" s="14">
        <f t="shared" si="2"/>
        <v>1</v>
      </c>
      <c r="J71" s="15" t="s">
        <v>159</v>
      </c>
      <c r="K71" s="13">
        <f>COUNTIF('[1]74-75'!$I$4:$T$434,J71)</f>
        <v>2</v>
      </c>
    </row>
    <row r="72" spans="1:11" x14ac:dyDescent="0.25">
      <c r="A72" s="15" t="s">
        <v>160</v>
      </c>
      <c r="B72" s="13">
        <f>COUNTIF('[1]74-75'!C:C,A72)</f>
        <v>3</v>
      </c>
      <c r="C72" s="13">
        <f>COUNTIFS('[1]74-75'!$C:$C,$A72,'[1]74-75'!$F:$F,"WON")</f>
        <v>1</v>
      </c>
      <c r="D72" s="13">
        <f>COUNTIFS('[1]74-75'!$C:$C,$A72,'[1]74-75'!$F:$F,"DREW")</f>
        <v>1</v>
      </c>
      <c r="E72" s="13">
        <f>COUNTIFS('[1]74-75'!$C:$C,$A72,'[1]74-75'!$F:$F,"LOST")</f>
        <v>1</v>
      </c>
      <c r="F72" s="13">
        <f ca="1">SUMIF('[1]74-75'!$C$5:$H$1001,$A72,'[1]74-75'!$G$5:$G$1001)</f>
        <v>9</v>
      </c>
      <c r="G72" s="13">
        <f ca="1">SUMIF('[1]74-75'!$C$5:$H$1001,$A72,'[1]74-75'!$H$5:$H$1001)</f>
        <v>8</v>
      </c>
      <c r="H72" s="14">
        <f t="shared" si="2"/>
        <v>0.33333333333333331</v>
      </c>
      <c r="J72" s="15" t="s">
        <v>161</v>
      </c>
      <c r="K72" s="13">
        <f>COUNTIF('[1]74-75'!$I$4:$T$434,J72)</f>
        <v>1</v>
      </c>
    </row>
    <row r="73" spans="1:11" x14ac:dyDescent="0.25">
      <c r="A73" s="20" t="s">
        <v>162</v>
      </c>
      <c r="B73" s="13">
        <f>COUNTIF('[1]74-75'!C:C,A73)</f>
        <v>22</v>
      </c>
      <c r="C73" s="13">
        <f>COUNTIFS('[1]74-75'!$C:$C,$A73,'[1]74-75'!$F:$F,"WON")</f>
        <v>9</v>
      </c>
      <c r="D73" s="13">
        <f>COUNTIFS('[1]74-75'!$C:$C,$A73,'[1]74-75'!$F:$F,"DREW")</f>
        <v>4</v>
      </c>
      <c r="E73" s="13">
        <f>COUNTIFS('[1]74-75'!$C:$C,$A73,'[1]74-75'!$F:$F,"LOST")</f>
        <v>9</v>
      </c>
      <c r="F73" s="13">
        <f ca="1">SUMIF('[1]74-75'!$C$5:$H$1001,$A73,'[1]74-75'!$G$5:$G$1001)</f>
        <v>54</v>
      </c>
      <c r="G73" s="13">
        <f ca="1">SUMIF('[1]74-75'!$C$5:$H$1001,$A73,'[1]74-75'!$H$5:$H$1001)</f>
        <v>57</v>
      </c>
      <c r="H73" s="14">
        <f t="shared" si="2"/>
        <v>0.40909090909090912</v>
      </c>
      <c r="J73" s="15" t="s">
        <v>163</v>
      </c>
      <c r="K73" s="13">
        <f>COUNTIF('[1]74-75'!$I$4:$T$434,J73)</f>
        <v>1</v>
      </c>
    </row>
    <row r="74" spans="1:11" x14ac:dyDescent="0.25">
      <c r="A74" s="15" t="s">
        <v>164</v>
      </c>
      <c r="B74" s="13">
        <f>COUNTIF('[1]74-75'!C:C,A74)</f>
        <v>5</v>
      </c>
      <c r="C74" s="13">
        <f>COUNTIFS('[1]74-75'!$C:$C,$A74,'[1]74-75'!$F:$F,"WON")</f>
        <v>1</v>
      </c>
      <c r="D74" s="13">
        <f>COUNTIFS('[1]74-75'!$C:$C,$A74,'[1]74-75'!$F:$F,"DREW")</f>
        <v>0</v>
      </c>
      <c r="E74" s="13">
        <f>COUNTIFS('[1]74-75'!$C:$C,$A74,'[1]74-75'!$F:$F,"LOST")</f>
        <v>4</v>
      </c>
      <c r="F74" s="13">
        <f ca="1">SUMIF('[1]74-75'!$C$5:$H$1001,$A74,'[1]74-75'!$G$5:$G$1001)</f>
        <v>6</v>
      </c>
      <c r="G74" s="13">
        <f ca="1">SUMIF('[1]74-75'!$C$5:$H$1001,$A74,'[1]74-75'!$H$5:$H$1001)</f>
        <v>25</v>
      </c>
      <c r="H74" s="14">
        <f t="shared" si="2"/>
        <v>0.2</v>
      </c>
      <c r="J74" s="15" t="s">
        <v>165</v>
      </c>
      <c r="K74" s="13">
        <f>COUNTIF('[1]74-75'!$I$4:$T$434,J74)</f>
        <v>2</v>
      </c>
    </row>
    <row r="75" spans="1:11" x14ac:dyDescent="0.25">
      <c r="A75" s="15" t="s">
        <v>166</v>
      </c>
      <c r="B75" s="13">
        <f>COUNTIF('[1]74-75'!C:C,A75)</f>
        <v>1</v>
      </c>
      <c r="C75" s="13">
        <f>COUNTIFS('[1]74-75'!$C:$C,$A75,'[1]74-75'!$F:$F,"WON")</f>
        <v>0</v>
      </c>
      <c r="D75" s="13">
        <f>COUNTIFS('[1]74-75'!$C:$C,$A75,'[1]74-75'!$F:$F,"DREW")</f>
        <v>0</v>
      </c>
      <c r="E75" s="13">
        <f>COUNTIFS('[1]74-75'!$C:$C,$A75,'[1]74-75'!$F:$F,"LOST")</f>
        <v>1</v>
      </c>
      <c r="F75" s="13">
        <f ca="1">SUMIF('[1]74-75'!$C$5:$H$1001,$A75,'[1]74-75'!$G$5:$G$1001)</f>
        <v>2</v>
      </c>
      <c r="G75" s="13">
        <f ca="1">SUMIF('[1]74-75'!$C$5:$H$1001,$A75,'[1]74-75'!$H$5:$H$1001)</f>
        <v>6</v>
      </c>
      <c r="H75" s="14">
        <f t="shared" si="2"/>
        <v>0</v>
      </c>
      <c r="J75" s="15" t="s">
        <v>167</v>
      </c>
      <c r="K75" s="13">
        <f>COUNTIF('[1]74-75'!$I$4:$T$434,J75)</f>
        <v>1</v>
      </c>
    </row>
    <row r="76" spans="1:11" x14ac:dyDescent="0.25">
      <c r="A76" s="15" t="s">
        <v>168</v>
      </c>
      <c r="B76" s="13">
        <f>COUNTIF('[1]74-75'!C:C,A76)</f>
        <v>2</v>
      </c>
      <c r="C76" s="13">
        <f>COUNTIFS('[1]74-75'!$C:$C,$A76,'[1]74-75'!$F:$F,"WON")</f>
        <v>2</v>
      </c>
      <c r="D76" s="13">
        <f>COUNTIFS('[1]74-75'!$C:$C,$A76,'[1]74-75'!$F:$F,"DREW")</f>
        <v>0</v>
      </c>
      <c r="E76" s="13">
        <f>COUNTIFS('[1]74-75'!$C:$C,$A76,'[1]74-75'!$F:$F,"LOST")</f>
        <v>0</v>
      </c>
      <c r="F76" s="13">
        <f ca="1">SUMIF('[1]74-75'!$C$5:$H$1001,$A76,'[1]74-75'!$G$5:$G$1001)</f>
        <v>6</v>
      </c>
      <c r="G76" s="13">
        <f ca="1">SUMIF('[1]74-75'!$C$5:$H$1001,$A76,'[1]74-75'!$H$5:$H$1001)</f>
        <v>2</v>
      </c>
      <c r="H76" s="14">
        <f t="shared" si="2"/>
        <v>1</v>
      </c>
      <c r="J76" s="15" t="s">
        <v>169</v>
      </c>
      <c r="K76" s="13">
        <f>COUNTIF('[1]74-75'!$I$4:$T$434,J76)</f>
        <v>8</v>
      </c>
    </row>
    <row r="77" spans="1:11" x14ac:dyDescent="0.25">
      <c r="A77" s="15" t="s">
        <v>170</v>
      </c>
      <c r="B77" s="13">
        <f>COUNTIF('[1]74-75'!C:C,A77)</f>
        <v>4</v>
      </c>
      <c r="C77" s="13">
        <f>COUNTIFS('[1]74-75'!$C:$C,$A77,'[1]74-75'!$F:$F,"WON")</f>
        <v>1</v>
      </c>
      <c r="D77" s="13">
        <f>COUNTIFS('[1]74-75'!$C:$C,$A77,'[1]74-75'!$F:$F,"DREW")</f>
        <v>1</v>
      </c>
      <c r="E77" s="13">
        <f>COUNTIFS('[1]74-75'!$C:$C,$A77,'[1]74-75'!$F:$F,"LOST")</f>
        <v>2</v>
      </c>
      <c r="F77" s="13">
        <f ca="1">SUMIF('[1]74-75'!$C$5:$H$1001,$A77,'[1]74-75'!$G$5:$G$1001)</f>
        <v>4</v>
      </c>
      <c r="G77" s="13">
        <f ca="1">SUMIF('[1]74-75'!$C$5:$H$1001,$A77,'[1]74-75'!$H$5:$H$1001)</f>
        <v>14</v>
      </c>
      <c r="H77" s="14">
        <f t="shared" si="2"/>
        <v>0.25</v>
      </c>
      <c r="J77" s="15" t="s">
        <v>171</v>
      </c>
      <c r="K77" s="13">
        <f>COUNTIF('[1]74-75'!$I$4:$T$434,J77)</f>
        <v>9</v>
      </c>
    </row>
    <row r="78" spans="1:11" x14ac:dyDescent="0.25">
      <c r="A78" s="15" t="s">
        <v>172</v>
      </c>
      <c r="B78" s="13">
        <f>COUNTIF('[1]74-75'!C:C,A78)</f>
        <v>1</v>
      </c>
      <c r="C78" s="13">
        <f>COUNTIFS('[1]74-75'!$C:$C,$A78,'[1]74-75'!$F:$F,"WON")</f>
        <v>1</v>
      </c>
      <c r="D78" s="13">
        <f>COUNTIFS('[1]74-75'!$C:$C,$A78,'[1]74-75'!$F:$F,"DREW")</f>
        <v>0</v>
      </c>
      <c r="E78" s="13">
        <f>COUNTIFS('[1]74-75'!$C:$C,$A78,'[1]74-75'!$F:$F,"LOST")</f>
        <v>0</v>
      </c>
      <c r="F78" s="13">
        <f ca="1">SUMIF('[1]74-75'!$C$5:$H$1001,$A78,'[1]74-75'!$G$5:$G$1001)</f>
        <v>1</v>
      </c>
      <c r="G78" s="13">
        <f ca="1">SUMIF('[1]74-75'!$C$5:$H$1001,$A78,'[1]74-75'!$H$5:$H$1001)</f>
        <v>0</v>
      </c>
      <c r="H78" s="14">
        <f t="shared" si="2"/>
        <v>1</v>
      </c>
      <c r="J78" s="15" t="s">
        <v>173</v>
      </c>
      <c r="K78" s="13">
        <f>COUNTIF('[1]74-75'!$I$4:$T$434,J78)</f>
        <v>4</v>
      </c>
    </row>
    <row r="79" spans="1:11" x14ac:dyDescent="0.25">
      <c r="A79" s="15" t="s">
        <v>174</v>
      </c>
      <c r="B79" s="13">
        <f>COUNTIF('[1]74-75'!C:C,A79)</f>
        <v>1</v>
      </c>
      <c r="C79" s="13">
        <f>COUNTIFS('[1]74-75'!$C:$C,$A79,'[1]74-75'!$F:$F,"WON")</f>
        <v>1</v>
      </c>
      <c r="D79" s="13">
        <f>COUNTIFS('[1]74-75'!$C:$C,$A79,'[1]74-75'!$F:$F,"DREW")</f>
        <v>0</v>
      </c>
      <c r="E79" s="13">
        <f>COUNTIFS('[1]74-75'!$C:$C,$A79,'[1]74-75'!$F:$F,"LOST")</f>
        <v>0</v>
      </c>
      <c r="F79" s="13">
        <f ca="1">SUMIF('[1]74-75'!$C$5:$H$1001,$A79,'[1]74-75'!$G$5:$G$1001)</f>
        <v>8</v>
      </c>
      <c r="G79" s="13">
        <f ca="1">SUMIF('[1]74-75'!$C$5:$H$1001,$A79,'[1]74-75'!$H$5:$H$1001)</f>
        <v>1</v>
      </c>
      <c r="H79" s="14">
        <f t="shared" si="2"/>
        <v>1</v>
      </c>
      <c r="J79" s="15" t="s">
        <v>175</v>
      </c>
      <c r="K79" s="13">
        <f>COUNTIF('[1]74-75'!$I$4:$T$434,J79)</f>
        <v>5</v>
      </c>
    </row>
    <row r="80" spans="1:11" x14ac:dyDescent="0.25">
      <c r="A80" s="15" t="s">
        <v>176</v>
      </c>
      <c r="B80" s="13">
        <f>COUNTIF('[1]74-75'!C:C,A80)</f>
        <v>1</v>
      </c>
      <c r="C80" s="13">
        <f>COUNTIFS('[1]74-75'!$C:$C,$A80,'[1]74-75'!$F:$F,"WON")</f>
        <v>0</v>
      </c>
      <c r="D80" s="13">
        <f>COUNTIFS('[1]74-75'!$C:$C,$A80,'[1]74-75'!$F:$F,"DREW")</f>
        <v>0</v>
      </c>
      <c r="E80" s="13">
        <f>COUNTIFS('[1]74-75'!$C:$C,$A80,'[1]74-75'!$F:$F,"LOST")</f>
        <v>1</v>
      </c>
      <c r="F80" s="13">
        <f ca="1">SUMIF('[1]74-75'!$C$5:$H$1001,$A80,'[1]74-75'!$G$5:$G$1001)</f>
        <v>1</v>
      </c>
      <c r="G80" s="13">
        <f ca="1">SUMIF('[1]74-75'!$C$5:$H$1001,$A80,'[1]74-75'!$H$5:$H$1001)</f>
        <v>8</v>
      </c>
      <c r="H80" s="14">
        <f t="shared" si="2"/>
        <v>0</v>
      </c>
      <c r="J80" s="15" t="s">
        <v>177</v>
      </c>
      <c r="K80" s="13">
        <f>COUNTIF('[1]74-75'!$I$4:$T$434,J80)</f>
        <v>2</v>
      </c>
    </row>
    <row r="81" spans="1:11" x14ac:dyDescent="0.25">
      <c r="A81" s="15" t="s">
        <v>178</v>
      </c>
      <c r="B81" s="13">
        <f>COUNTIF('[1]74-75'!C:C,A81)</f>
        <v>1</v>
      </c>
      <c r="C81" s="13">
        <f>COUNTIFS('[1]74-75'!$C:$C,$A81,'[1]74-75'!$F:$F,"WON")</f>
        <v>0</v>
      </c>
      <c r="D81" s="13">
        <f>COUNTIFS('[1]74-75'!$C:$C,$A81,'[1]74-75'!$F:$F,"DREW")</f>
        <v>1</v>
      </c>
      <c r="E81" s="13">
        <f>COUNTIFS('[1]74-75'!$C:$C,$A81,'[1]74-75'!$F:$F,"LOST")</f>
        <v>0</v>
      </c>
      <c r="F81" s="13">
        <f ca="1">SUMIF('[1]74-75'!$C$5:$H$1001,$A81,'[1]74-75'!$G$5:$G$1001)</f>
        <v>3</v>
      </c>
      <c r="G81" s="13">
        <f ca="1">SUMIF('[1]74-75'!$C$5:$H$1001,$A81,'[1]74-75'!$H$5:$H$1001)</f>
        <v>3</v>
      </c>
      <c r="H81" s="14">
        <f t="shared" si="2"/>
        <v>0</v>
      </c>
      <c r="J81" s="15" t="s">
        <v>179</v>
      </c>
      <c r="K81" s="13">
        <f>COUNTIF('[1]74-75'!$I$4:$T$434,J81)</f>
        <v>2</v>
      </c>
    </row>
    <row r="82" spans="1:11" x14ac:dyDescent="0.25">
      <c r="A82" s="15" t="s">
        <v>180</v>
      </c>
      <c r="B82" s="13">
        <f>COUNTIF('[1]74-75'!C:C,A82)</f>
        <v>2</v>
      </c>
      <c r="C82" s="13">
        <f>COUNTIFS('[1]74-75'!$C:$C,$A82,'[1]74-75'!$F:$F,"WON")</f>
        <v>0</v>
      </c>
      <c r="D82" s="13">
        <f>COUNTIFS('[1]74-75'!$C:$C,$A82,'[1]74-75'!$F:$F,"DREW")</f>
        <v>0</v>
      </c>
      <c r="E82" s="13">
        <f>COUNTIFS('[1]74-75'!$C:$C,$A82,'[1]74-75'!$F:$F,"LOST")</f>
        <v>2</v>
      </c>
      <c r="F82" s="13">
        <f ca="1">SUMIF('[1]74-75'!$C$5:$H$1001,$A82,'[1]74-75'!$G$5:$G$1001)</f>
        <v>2</v>
      </c>
      <c r="G82" s="13">
        <f ca="1">SUMIF('[1]74-75'!$C$5:$H$1001,$A82,'[1]74-75'!$H$5:$H$1001)</f>
        <v>7</v>
      </c>
      <c r="H82" s="14">
        <f t="shared" si="2"/>
        <v>0</v>
      </c>
      <c r="J82" s="15" t="s">
        <v>85</v>
      </c>
      <c r="K82" s="13">
        <f>COUNTIF('[1]74-75'!$I$4:$T$434,J82)</f>
        <v>10</v>
      </c>
    </row>
    <row r="83" spans="1:11" x14ac:dyDescent="0.25">
      <c r="A83" s="20" t="s">
        <v>181</v>
      </c>
      <c r="B83" s="13">
        <f>COUNTIF('[1]74-75'!C:C,A83)</f>
        <v>12</v>
      </c>
      <c r="C83" s="13">
        <f>COUNTIFS('[1]74-75'!$C:$C,$A83,'[1]74-75'!$F:$F,"WON")</f>
        <v>6</v>
      </c>
      <c r="D83" s="13">
        <f>COUNTIFS('[1]74-75'!$C:$C,$A83,'[1]74-75'!$F:$F,"DREW")</f>
        <v>1</v>
      </c>
      <c r="E83" s="13">
        <f>COUNTIFS('[1]74-75'!$C:$C,$A83,'[1]74-75'!$F:$F,"LOST")</f>
        <v>5</v>
      </c>
      <c r="F83" s="13">
        <f ca="1">SUMIF('[1]74-75'!$C$5:$H$1001,$A83,'[1]74-75'!$G$5:$G$1001)</f>
        <v>27</v>
      </c>
      <c r="G83" s="13">
        <f ca="1">SUMIF('[1]74-75'!$C$5:$H$1001,$A83,'[1]74-75'!$H$5:$H$1001)</f>
        <v>27</v>
      </c>
      <c r="H83" s="14">
        <f t="shared" si="2"/>
        <v>0.5</v>
      </c>
      <c r="J83" s="15" t="s">
        <v>182</v>
      </c>
      <c r="K83" s="13">
        <f>COUNTIF('[1]74-75'!$I$4:$T$434,J83)</f>
        <v>2</v>
      </c>
    </row>
    <row r="84" spans="1:11" x14ac:dyDescent="0.25">
      <c r="A84" s="15" t="s">
        <v>183</v>
      </c>
      <c r="B84" s="13">
        <f>COUNTIF('[1]74-75'!C:C,A84)</f>
        <v>1</v>
      </c>
      <c r="C84" s="13">
        <f>COUNTIFS('[1]74-75'!$C:$C,$A84,'[1]74-75'!$F:$F,"WON")</f>
        <v>0</v>
      </c>
      <c r="D84" s="13">
        <f>COUNTIFS('[1]74-75'!$C:$C,$A84,'[1]74-75'!$F:$F,"DREW")</f>
        <v>0</v>
      </c>
      <c r="E84" s="13">
        <f>COUNTIFS('[1]74-75'!$C:$C,$A84,'[1]74-75'!$F:$F,"LOST")</f>
        <v>1</v>
      </c>
      <c r="F84" s="13">
        <f ca="1">SUMIF('[1]74-75'!$C$5:$H$1001,$A84,'[1]74-75'!$G$5:$G$1001)</f>
        <v>2</v>
      </c>
      <c r="G84" s="13">
        <f ca="1">SUMIF('[1]74-75'!$C$5:$H$1001,$A84,'[1]74-75'!$H$5:$H$1001)</f>
        <v>4</v>
      </c>
      <c r="H84" s="14">
        <f t="shared" si="2"/>
        <v>0</v>
      </c>
      <c r="J84" s="15" t="s">
        <v>184</v>
      </c>
      <c r="K84" s="13">
        <f>COUNTIF('[1]74-75'!$I$4:$T$434,J84)</f>
        <v>7</v>
      </c>
    </row>
    <row r="85" spans="1:11" x14ac:dyDescent="0.25">
      <c r="A85" s="15" t="s">
        <v>185</v>
      </c>
      <c r="B85" s="13">
        <f>COUNTIF('[1]74-75'!C:C,A85)</f>
        <v>1</v>
      </c>
      <c r="C85" s="13">
        <f>COUNTIFS('[1]74-75'!$C:$C,$A85,'[1]74-75'!$F:$F,"WON")</f>
        <v>0</v>
      </c>
      <c r="D85" s="13">
        <f>COUNTIFS('[1]74-75'!$C:$C,$A85,'[1]74-75'!$F:$F,"DREW")</f>
        <v>0</v>
      </c>
      <c r="E85" s="13">
        <f>COUNTIFS('[1]74-75'!$C:$C,$A85,'[1]74-75'!$F:$F,"LOST")</f>
        <v>1</v>
      </c>
      <c r="F85" s="13">
        <f ca="1">SUMIF('[1]74-75'!$C$5:$H$1001,$A85,'[1]74-75'!$G$5:$G$1001)</f>
        <v>1</v>
      </c>
      <c r="G85" s="13">
        <f ca="1">SUMIF('[1]74-75'!$C$5:$H$1001,$A85,'[1]74-75'!$H$5:$H$1001)</f>
        <v>7</v>
      </c>
      <c r="H85" s="14">
        <f t="shared" si="2"/>
        <v>0</v>
      </c>
      <c r="J85" s="15" t="s">
        <v>186</v>
      </c>
      <c r="K85" s="13">
        <f>COUNTIF('[1]74-75'!$I$4:$T$434,J85)</f>
        <v>3</v>
      </c>
    </row>
    <row r="86" spans="1:11" x14ac:dyDescent="0.25">
      <c r="A86" s="15" t="s">
        <v>187</v>
      </c>
      <c r="B86" s="13">
        <f>COUNTIF('[1]74-75'!C:C,A86)</f>
        <v>3</v>
      </c>
      <c r="C86" s="13">
        <f>COUNTIFS('[1]74-75'!$C:$C,$A86,'[1]74-75'!$F:$F,"WON")</f>
        <v>0</v>
      </c>
      <c r="D86" s="13">
        <f>COUNTIFS('[1]74-75'!$C:$C,$A86,'[1]74-75'!$F:$F,"DREW")</f>
        <v>2</v>
      </c>
      <c r="E86" s="13">
        <f>COUNTIFS('[1]74-75'!$C:$C,$A86,'[1]74-75'!$F:$F,"LOST")</f>
        <v>1</v>
      </c>
      <c r="F86" s="13">
        <f ca="1">SUMIF('[1]74-75'!$C$5:$H$1001,$A86,'[1]74-75'!$G$5:$G$1001)</f>
        <v>4</v>
      </c>
      <c r="G86" s="13">
        <f ca="1">SUMIF('[1]74-75'!$C$5:$H$1001,$A86,'[1]74-75'!$H$5:$H$1001)</f>
        <v>5</v>
      </c>
      <c r="H86" s="14">
        <f t="shared" si="2"/>
        <v>0</v>
      </c>
      <c r="J86" s="15" t="s">
        <v>188</v>
      </c>
      <c r="K86" s="13">
        <f>COUNTIF('[1]74-75'!$I$4:$T$434,J86)</f>
        <v>1</v>
      </c>
    </row>
    <row r="87" spans="1:11" x14ac:dyDescent="0.25">
      <c r="A87" s="15" t="s">
        <v>189</v>
      </c>
      <c r="B87" s="13">
        <f>COUNTIF('[1]74-75'!C:C,A87)</f>
        <v>3</v>
      </c>
      <c r="C87" s="13">
        <f>COUNTIFS('[1]74-75'!$C:$C,$A87,'[1]74-75'!$F:$F,"WON")</f>
        <v>2</v>
      </c>
      <c r="D87" s="13">
        <f>COUNTIFS('[1]74-75'!$C:$C,$A87,'[1]74-75'!$F:$F,"DREW")</f>
        <v>1</v>
      </c>
      <c r="E87" s="13">
        <f>COUNTIFS('[1]74-75'!$C:$C,$A87,'[1]74-75'!$F:$F,"LOST")</f>
        <v>0</v>
      </c>
      <c r="F87" s="13">
        <f ca="1">SUMIF('[1]74-75'!$C$5:$H$1001,$A87,'[1]74-75'!$G$5:$G$1001)</f>
        <v>14</v>
      </c>
      <c r="G87" s="13">
        <f ca="1">SUMIF('[1]74-75'!$C$5:$H$1001,$A87,'[1]74-75'!$H$5:$H$1001)</f>
        <v>7</v>
      </c>
      <c r="H87" s="14">
        <f t="shared" si="2"/>
        <v>0.66666666666666663</v>
      </c>
      <c r="J87" s="15" t="s">
        <v>190</v>
      </c>
      <c r="K87" s="13">
        <f>COUNTIF('[1]74-75'!$I$4:$T$434,J87)</f>
        <v>1</v>
      </c>
    </row>
    <row r="88" spans="1:11" x14ac:dyDescent="0.25">
      <c r="A88" s="15" t="s">
        <v>191</v>
      </c>
      <c r="B88" s="13">
        <f>COUNTIF('[1]74-75'!C:C,A88)</f>
        <v>3</v>
      </c>
      <c r="C88" s="13">
        <f>COUNTIFS('[1]74-75'!$C:$C,$A88,'[1]74-75'!$F:$F,"WON")</f>
        <v>1</v>
      </c>
      <c r="D88" s="13">
        <f>COUNTIFS('[1]74-75'!$C:$C,$A88,'[1]74-75'!$F:$F,"DREW")</f>
        <v>0</v>
      </c>
      <c r="E88" s="13">
        <f>COUNTIFS('[1]74-75'!$C:$C,$A88,'[1]74-75'!$F:$F,"LOST")</f>
        <v>2</v>
      </c>
      <c r="F88" s="13">
        <f ca="1">SUMIF('[1]74-75'!$C$5:$H$1001,$A88,'[1]74-75'!$G$5:$G$1001)</f>
        <v>4</v>
      </c>
      <c r="G88" s="13">
        <f ca="1">SUMIF('[1]74-75'!$C$5:$H$1001,$A88,'[1]74-75'!$H$5:$H$1001)</f>
        <v>4</v>
      </c>
      <c r="H88" s="14">
        <f t="shared" si="2"/>
        <v>0.33333333333333331</v>
      </c>
      <c r="J88" s="15" t="s">
        <v>192</v>
      </c>
      <c r="K88" s="13">
        <f>COUNTIF('[1]74-75'!$I$4:$T$434,J88)</f>
        <v>1</v>
      </c>
    </row>
    <row r="89" spans="1:11" x14ac:dyDescent="0.25">
      <c r="A89" s="15" t="s">
        <v>193</v>
      </c>
      <c r="B89" s="13">
        <f>COUNTIF('[1]74-75'!C:C,A89)</f>
        <v>1</v>
      </c>
      <c r="C89" s="13">
        <f>COUNTIFS('[1]74-75'!$C:$C,$A89,'[1]74-75'!$F:$F,"WON")</f>
        <v>0</v>
      </c>
      <c r="D89" s="13">
        <f>COUNTIFS('[1]74-75'!$C:$C,$A89,'[1]74-75'!$F:$F,"DREW")</f>
        <v>0</v>
      </c>
      <c r="E89" s="13">
        <f>COUNTIFS('[1]74-75'!$C:$C,$A89,'[1]74-75'!$F:$F,"LOST")</f>
        <v>1</v>
      </c>
      <c r="F89" s="13">
        <f ca="1">SUMIF('[1]74-75'!$C$5:$H$1001,$A89,'[1]74-75'!$G$5:$G$1001)</f>
        <v>0</v>
      </c>
      <c r="G89" s="13">
        <f ca="1">SUMIF('[1]74-75'!$C$5:$H$1001,$A89,'[1]74-75'!$H$5:$H$1001)</f>
        <v>5</v>
      </c>
      <c r="H89" s="14">
        <f t="shared" si="2"/>
        <v>0</v>
      </c>
      <c r="J89" s="15" t="s">
        <v>194</v>
      </c>
      <c r="K89" s="13">
        <f>COUNTIF('[1]74-75'!$I$4:$T$434,J89)</f>
        <v>4</v>
      </c>
    </row>
    <row r="90" spans="1:11" x14ac:dyDescent="0.25">
      <c r="A90" s="15" t="s">
        <v>195</v>
      </c>
      <c r="B90" s="13">
        <f>COUNTIF('[1]74-75'!C:C,A90)</f>
        <v>2</v>
      </c>
      <c r="C90" s="13">
        <f>COUNTIFS('[1]74-75'!$C:$C,$A90,'[1]74-75'!$F:$F,"WON")</f>
        <v>2</v>
      </c>
      <c r="D90" s="13">
        <f>COUNTIFS('[1]74-75'!$C:$C,$A90,'[1]74-75'!$F:$F,"DREW")</f>
        <v>0</v>
      </c>
      <c r="E90" s="13">
        <f>COUNTIFS('[1]74-75'!$C:$C,$A90,'[1]74-75'!$F:$F,"LOST")</f>
        <v>0</v>
      </c>
      <c r="F90" s="13">
        <f ca="1">SUMIF('[1]74-75'!$C$5:$H$1001,$A90,'[1]74-75'!$G$5:$G$1001)</f>
        <v>17</v>
      </c>
      <c r="G90" s="13">
        <f ca="1">SUMIF('[1]74-75'!$C$5:$H$1001,$A90,'[1]74-75'!$H$5:$H$1001)</f>
        <v>2</v>
      </c>
      <c r="H90" s="14">
        <f t="shared" si="2"/>
        <v>1</v>
      </c>
      <c r="J90" s="15" t="s">
        <v>196</v>
      </c>
      <c r="K90" s="13">
        <f>COUNTIF('[1]74-75'!$I$4:$T$434,J90)</f>
        <v>1</v>
      </c>
    </row>
    <row r="91" spans="1:11" x14ac:dyDescent="0.25">
      <c r="A91" s="15" t="s">
        <v>197</v>
      </c>
      <c r="B91" s="13">
        <f>COUNTIF('[1]74-75'!C:C,A91)</f>
        <v>1</v>
      </c>
      <c r="C91" s="13">
        <f>COUNTIFS('[1]74-75'!$C:$C,$A91,'[1]74-75'!$F:$F,"WON")</f>
        <v>1</v>
      </c>
      <c r="D91" s="13">
        <f>COUNTIFS('[1]74-75'!$C:$C,$A91,'[1]74-75'!$F:$F,"DREW")</f>
        <v>0</v>
      </c>
      <c r="E91" s="13">
        <f>COUNTIFS('[1]74-75'!$C:$C,$A91,'[1]74-75'!$F:$F,"LOST")</f>
        <v>0</v>
      </c>
      <c r="F91" s="13">
        <f ca="1">SUMIF('[1]74-75'!$C$5:$H$1001,$A91,'[1]74-75'!$G$5:$G$1001)</f>
        <v>5</v>
      </c>
      <c r="G91" s="13">
        <f ca="1">SUMIF('[1]74-75'!$C$5:$H$1001,$A91,'[1]74-75'!$H$5:$H$1001)</f>
        <v>2</v>
      </c>
      <c r="H91" s="14">
        <f t="shared" si="2"/>
        <v>1</v>
      </c>
      <c r="J91" s="15" t="s">
        <v>73</v>
      </c>
      <c r="K91" s="13">
        <f>COUNTIF('[1]74-75'!$I$4:$T$434,J91)</f>
        <v>10</v>
      </c>
    </row>
    <row r="92" spans="1:11" x14ac:dyDescent="0.25">
      <c r="A92" s="20" t="s">
        <v>198</v>
      </c>
      <c r="B92" s="13">
        <f>COUNTIF('[1]74-75'!C:C,A92)</f>
        <v>1</v>
      </c>
      <c r="C92" s="13">
        <f>COUNTIFS('[1]74-75'!$C:$C,$A92,'[1]74-75'!$F:$F,"WON")</f>
        <v>1</v>
      </c>
      <c r="D92" s="13">
        <f>COUNTIFS('[1]74-75'!$C:$C,$A92,'[1]74-75'!$F:$F,"DREW")</f>
        <v>0</v>
      </c>
      <c r="E92" s="13">
        <f>COUNTIFS('[1]74-75'!$C:$C,$A92,'[1]74-75'!$F:$F,"LOST")</f>
        <v>0</v>
      </c>
      <c r="F92" s="13">
        <f ca="1">SUMIF('[1]74-75'!$C$5:$H$1001,$A92,'[1]74-75'!$G$5:$G$1001)</f>
        <v>3</v>
      </c>
      <c r="G92" s="13">
        <f ca="1">SUMIF('[1]74-75'!$C$5:$H$1001,$A92,'[1]74-75'!$H$5:$H$1001)</f>
        <v>2</v>
      </c>
      <c r="H92" s="14">
        <f t="shared" si="2"/>
        <v>1</v>
      </c>
      <c r="J92" s="15" t="s">
        <v>199</v>
      </c>
      <c r="K92" s="13">
        <f>COUNTIF('[1]74-75'!$I$4:$T$434,J92)</f>
        <v>4</v>
      </c>
    </row>
    <row r="93" spans="1:11" x14ac:dyDescent="0.25">
      <c r="A93" s="15" t="s">
        <v>200</v>
      </c>
      <c r="B93" s="13">
        <f>COUNTIF('[1]74-75'!C:C,A93)</f>
        <v>1</v>
      </c>
      <c r="C93" s="13">
        <f>COUNTIFS('[1]74-75'!$C:$C,$A93,'[1]74-75'!$F:$F,"WON")</f>
        <v>0</v>
      </c>
      <c r="D93" s="13">
        <f>COUNTIFS('[1]74-75'!$C:$C,$A93,'[1]74-75'!$F:$F,"DREW")</f>
        <v>0</v>
      </c>
      <c r="E93" s="13">
        <f>COUNTIFS('[1]74-75'!$C:$C,$A93,'[1]74-75'!$F:$F,"LOST")</f>
        <v>1</v>
      </c>
      <c r="F93" s="13">
        <f ca="1">SUMIF('[1]74-75'!$C$5:$H$1001,$A93,'[1]74-75'!$G$5:$G$1001)</f>
        <v>3</v>
      </c>
      <c r="G93" s="13">
        <f ca="1">SUMIF('[1]74-75'!$C$5:$H$1001,$A93,'[1]74-75'!$H$5:$H$1001)</f>
        <v>5</v>
      </c>
      <c r="H93" s="14">
        <f t="shared" si="2"/>
        <v>0</v>
      </c>
      <c r="J93" s="15" t="s">
        <v>201</v>
      </c>
      <c r="K93" s="13">
        <f>COUNTIF('[1]74-75'!$I$4:$T$434,J93)</f>
        <v>1</v>
      </c>
    </row>
    <row r="94" spans="1:11" x14ac:dyDescent="0.25">
      <c r="A94" s="20" t="s">
        <v>202</v>
      </c>
      <c r="B94" s="13">
        <f>COUNTIF('[1]74-75'!C:C,A94)</f>
        <v>11</v>
      </c>
      <c r="C94" s="13">
        <f>COUNTIFS('[1]74-75'!$C:$C,$A94,'[1]74-75'!$F:$F,"WON")</f>
        <v>3</v>
      </c>
      <c r="D94" s="13">
        <f>COUNTIFS('[1]74-75'!$C:$C,$A94,'[1]74-75'!$F:$F,"DREW")</f>
        <v>2</v>
      </c>
      <c r="E94" s="13">
        <f>COUNTIFS('[1]74-75'!$C:$C,$A94,'[1]74-75'!$F:$F,"LOST")</f>
        <v>6</v>
      </c>
      <c r="F94" s="13">
        <f ca="1">SUMIF('[1]74-75'!$C$5:$H$1001,$A94,'[1]74-75'!$G$5:$G$1001)</f>
        <v>24</v>
      </c>
      <c r="G94" s="13">
        <f ca="1">SUMIF('[1]74-75'!$C$5:$H$1001,$A94,'[1]74-75'!$H$5:$H$1001)</f>
        <v>28</v>
      </c>
      <c r="H94" s="14">
        <f t="shared" ref="H94:H127" si="3">C94/B94</f>
        <v>0.27272727272727271</v>
      </c>
      <c r="J94" s="15" t="s">
        <v>203</v>
      </c>
      <c r="K94" s="13">
        <f>COUNTIF('[1]74-75'!$I$4:$T$434,J94)</f>
        <v>1</v>
      </c>
    </row>
    <row r="95" spans="1:11" x14ac:dyDescent="0.25">
      <c r="A95" s="20" t="s">
        <v>204</v>
      </c>
      <c r="B95" s="13">
        <f>COUNTIF('[1]74-75'!C:C,A95)</f>
        <v>2</v>
      </c>
      <c r="C95" s="13">
        <f>COUNTIFS('[1]74-75'!$C:$C,$A95,'[1]74-75'!$F:$F,"WON")</f>
        <v>1</v>
      </c>
      <c r="D95" s="13">
        <f>COUNTIFS('[1]74-75'!$C:$C,$A95,'[1]74-75'!$F:$F,"DREW")</f>
        <v>0</v>
      </c>
      <c r="E95" s="13">
        <f>COUNTIFS('[1]74-75'!$C:$C,$A95,'[1]74-75'!$F:$F,"LOST")</f>
        <v>1</v>
      </c>
      <c r="F95" s="13">
        <f ca="1">SUMIF('[1]74-75'!$C$5:$H$1001,$A95,'[1]74-75'!$G$5:$G$1001)</f>
        <v>3</v>
      </c>
      <c r="G95" s="13">
        <f ca="1">SUMIF('[1]74-75'!$C$5:$H$1001,$A95,'[1]74-75'!$H$5:$H$1001)</f>
        <v>3</v>
      </c>
      <c r="H95" s="14">
        <f t="shared" si="3"/>
        <v>0.5</v>
      </c>
      <c r="J95" s="15" t="s">
        <v>205</v>
      </c>
      <c r="K95" s="13">
        <f>COUNTIF('[1]74-75'!$I$4:$T$434,J95)</f>
        <v>4</v>
      </c>
    </row>
    <row r="96" spans="1:11" x14ac:dyDescent="0.25">
      <c r="A96" s="15" t="s">
        <v>206</v>
      </c>
      <c r="B96" s="13">
        <f>COUNTIF('[1]74-75'!C:C,A96)</f>
        <v>10</v>
      </c>
      <c r="C96" s="13">
        <f>COUNTIFS('[1]74-75'!$C:$C,$A96,'[1]74-75'!$F:$F,"WON")</f>
        <v>4</v>
      </c>
      <c r="D96" s="13">
        <f>COUNTIFS('[1]74-75'!$C:$C,$A96,'[1]74-75'!$F:$F,"DREW")</f>
        <v>3</v>
      </c>
      <c r="E96" s="13">
        <f>COUNTIFS('[1]74-75'!$C:$C,$A96,'[1]74-75'!$F:$F,"LOST")</f>
        <v>3</v>
      </c>
      <c r="F96" s="13">
        <f ca="1">SUMIF('[1]74-75'!$C$5:$H$1001,$A96,'[1]74-75'!$G$5:$G$1001)</f>
        <v>25</v>
      </c>
      <c r="G96" s="13">
        <f ca="1">SUMIF('[1]74-75'!$C$5:$H$1001,$A96,'[1]74-75'!$H$5:$H$1001)</f>
        <v>21</v>
      </c>
      <c r="H96" s="14">
        <f t="shared" si="3"/>
        <v>0.4</v>
      </c>
      <c r="J96" s="15" t="s">
        <v>207</v>
      </c>
      <c r="K96" s="13">
        <f>COUNTIF('[1]74-75'!$I$4:$T$434,J96)</f>
        <v>1</v>
      </c>
    </row>
    <row r="97" spans="1:11" x14ac:dyDescent="0.25">
      <c r="A97" s="20" t="s">
        <v>208</v>
      </c>
      <c r="B97" s="13">
        <f>COUNTIF('[1]74-75'!C:C,A97)</f>
        <v>2</v>
      </c>
      <c r="C97" s="13">
        <f>COUNTIFS('[1]74-75'!$C:$C,$A97,'[1]74-75'!$F:$F,"WON")</f>
        <v>2</v>
      </c>
      <c r="D97" s="13">
        <f>COUNTIFS('[1]74-75'!$C:$C,$A97,'[1]74-75'!$F:$F,"DREW")</f>
        <v>0</v>
      </c>
      <c r="E97" s="13">
        <f>COUNTIFS('[1]74-75'!$C:$C,$A97,'[1]74-75'!$F:$F,"LOST")</f>
        <v>0</v>
      </c>
      <c r="F97" s="13">
        <f ca="1">SUMIF('[1]74-75'!$C$5:$H$1001,$A97,'[1]74-75'!$G$5:$G$1001)</f>
        <v>7</v>
      </c>
      <c r="G97" s="13">
        <f ca="1">SUMIF('[1]74-75'!$C$5:$H$1001,$A97,'[1]74-75'!$H$5:$H$1001)</f>
        <v>3</v>
      </c>
      <c r="H97" s="14">
        <f t="shared" si="3"/>
        <v>1</v>
      </c>
      <c r="J97" s="15" t="s">
        <v>209</v>
      </c>
      <c r="K97" s="13">
        <f>COUNTIF('[1]74-75'!$I$4:$T$434,J97)</f>
        <v>3</v>
      </c>
    </row>
    <row r="98" spans="1:11" x14ac:dyDescent="0.25">
      <c r="A98" s="15" t="s">
        <v>210</v>
      </c>
      <c r="B98" s="13">
        <f>COUNTIF('[1]74-75'!C:C,A98)</f>
        <v>2</v>
      </c>
      <c r="C98" s="13">
        <f>COUNTIFS('[1]74-75'!$C:$C,$A98,'[1]74-75'!$F:$F,"WON")</f>
        <v>0</v>
      </c>
      <c r="D98" s="13">
        <f>COUNTIFS('[1]74-75'!$C:$C,$A98,'[1]74-75'!$F:$F,"DREW")</f>
        <v>0</v>
      </c>
      <c r="E98" s="13">
        <f>COUNTIFS('[1]74-75'!$C:$C,$A98,'[1]74-75'!$F:$F,"LOST")</f>
        <v>2</v>
      </c>
      <c r="F98" s="13">
        <f ca="1">SUMIF('[1]74-75'!$C$5:$H$1001,$A98,'[1]74-75'!$G$5:$G$1001)</f>
        <v>1</v>
      </c>
      <c r="G98" s="13">
        <f ca="1">SUMIF('[1]74-75'!$C$5:$H$1001,$A98,'[1]74-75'!$H$5:$H$1001)</f>
        <v>8</v>
      </c>
      <c r="H98" s="14">
        <f t="shared" si="3"/>
        <v>0</v>
      </c>
      <c r="J98" s="15" t="s">
        <v>211</v>
      </c>
      <c r="K98" s="13">
        <f>COUNTIF('[1]74-75'!$I$4:$T$434,J98)</f>
        <v>1</v>
      </c>
    </row>
    <row r="99" spans="1:11" x14ac:dyDescent="0.25">
      <c r="A99" s="15" t="s">
        <v>212</v>
      </c>
      <c r="B99" s="13">
        <f>COUNTIF('[1]74-75'!C:C,A99)</f>
        <v>1</v>
      </c>
      <c r="C99" s="13">
        <f>COUNTIFS('[1]74-75'!$C:$C,$A99,'[1]74-75'!$F:$F,"WON")</f>
        <v>0</v>
      </c>
      <c r="D99" s="13">
        <f>COUNTIFS('[1]74-75'!$C:$C,$A99,'[1]74-75'!$F:$F,"DREW")</f>
        <v>0</v>
      </c>
      <c r="E99" s="13">
        <f>COUNTIFS('[1]74-75'!$C:$C,$A99,'[1]74-75'!$F:$F,"LOST")</f>
        <v>1</v>
      </c>
      <c r="F99" s="13">
        <f ca="1">SUMIF('[1]74-75'!$C$5:$H$1001,$A99,'[1]74-75'!$G$5:$G$1001)</f>
        <v>4</v>
      </c>
      <c r="G99" s="13">
        <f ca="1">SUMIF('[1]74-75'!$C$5:$H$1001,$A99,'[1]74-75'!$H$5:$H$1001)</f>
        <v>8</v>
      </c>
      <c r="H99" s="14">
        <f t="shared" si="3"/>
        <v>0</v>
      </c>
      <c r="J99" s="15" t="s">
        <v>213</v>
      </c>
      <c r="K99" s="13">
        <f>COUNTIF('[1]74-75'!$I$4:$T$434,J99)</f>
        <v>1</v>
      </c>
    </row>
    <row r="100" spans="1:11" x14ac:dyDescent="0.25">
      <c r="A100" s="15" t="s">
        <v>214</v>
      </c>
      <c r="B100" s="13">
        <f>COUNTIF('[1]74-75'!C:C,A100)</f>
        <v>2</v>
      </c>
      <c r="C100" s="13">
        <f>COUNTIFS('[1]74-75'!$C:$C,$A100,'[1]74-75'!$F:$F,"WON")</f>
        <v>2</v>
      </c>
      <c r="D100" s="13">
        <f>COUNTIFS('[1]74-75'!$C:$C,$A100,'[1]74-75'!$F:$F,"DREW")</f>
        <v>0</v>
      </c>
      <c r="E100" s="13">
        <f>COUNTIFS('[1]74-75'!$C:$C,$A100,'[1]74-75'!$F:$F,"LOST")</f>
        <v>0</v>
      </c>
      <c r="F100" s="13">
        <f ca="1">SUMIF('[1]74-75'!$C$5:$H$1001,$A100,'[1]74-75'!$G$5:$G$1001)</f>
        <v>8</v>
      </c>
      <c r="G100" s="13">
        <f ca="1">SUMIF('[1]74-75'!$C$5:$H$1001,$A100,'[1]74-75'!$H$5:$H$1001)</f>
        <v>0</v>
      </c>
      <c r="H100" s="14">
        <f t="shared" si="3"/>
        <v>1</v>
      </c>
      <c r="J100" s="15" t="s">
        <v>215</v>
      </c>
      <c r="K100" s="13">
        <f>COUNTIF('[1]74-75'!$I$4:$T$434,J100)</f>
        <v>5</v>
      </c>
    </row>
    <row r="101" spans="1:11" x14ac:dyDescent="0.25">
      <c r="A101" s="15" t="s">
        <v>216</v>
      </c>
      <c r="B101" s="13">
        <f>COUNTIF('[1]74-75'!C:C,A101)</f>
        <v>1</v>
      </c>
      <c r="C101" s="13">
        <f>COUNTIFS('[1]74-75'!$C:$C,$A101,'[1]74-75'!$F:$F,"WON")</f>
        <v>0</v>
      </c>
      <c r="D101" s="13">
        <f>COUNTIFS('[1]74-75'!$C:$C,$A101,'[1]74-75'!$F:$F,"DREW")</f>
        <v>0</v>
      </c>
      <c r="E101" s="13">
        <f>COUNTIFS('[1]74-75'!$C:$C,$A101,'[1]74-75'!$F:$F,"LOST")</f>
        <v>1</v>
      </c>
      <c r="F101" s="13">
        <f ca="1">SUMIF('[1]74-75'!$C$5:$H$1001,$A101,'[1]74-75'!$G$5:$G$1001)</f>
        <v>2</v>
      </c>
      <c r="G101" s="13">
        <f ca="1">SUMIF('[1]74-75'!$C$5:$H$1001,$A101,'[1]74-75'!$H$5:$H$1001)</f>
        <v>5</v>
      </c>
      <c r="H101" s="14">
        <f t="shared" si="3"/>
        <v>0</v>
      </c>
      <c r="J101" s="15" t="s">
        <v>217</v>
      </c>
      <c r="K101" s="13">
        <f>COUNTIF('[1]74-75'!$I$4:$T$434,J101)</f>
        <v>2</v>
      </c>
    </row>
    <row r="102" spans="1:11" x14ac:dyDescent="0.25">
      <c r="A102" s="15" t="s">
        <v>218</v>
      </c>
      <c r="B102" s="13">
        <f>COUNTIF('[1]74-75'!C:C,A102)</f>
        <v>1</v>
      </c>
      <c r="C102" s="13">
        <f>COUNTIFS('[1]74-75'!$C:$C,$A102,'[1]74-75'!$F:$F,"WON")</f>
        <v>1</v>
      </c>
      <c r="D102" s="13">
        <f>COUNTIFS('[1]74-75'!$C:$C,$A102,'[1]74-75'!$F:$F,"DREW")</f>
        <v>0</v>
      </c>
      <c r="E102" s="13">
        <f>COUNTIFS('[1]74-75'!$C:$C,$A102,'[1]74-75'!$F:$F,"LOST")</f>
        <v>0</v>
      </c>
      <c r="F102" s="13">
        <f ca="1">SUMIF('[1]74-75'!$C$5:$H$1001,$A102,'[1]74-75'!$G$5:$G$1001)</f>
        <v>5</v>
      </c>
      <c r="G102" s="13">
        <f ca="1">SUMIF('[1]74-75'!$C$5:$H$1001,$A102,'[1]74-75'!$H$5:$H$1001)</f>
        <v>0</v>
      </c>
      <c r="H102" s="14">
        <f t="shared" si="3"/>
        <v>1</v>
      </c>
      <c r="J102" s="15" t="s">
        <v>219</v>
      </c>
      <c r="K102" s="13">
        <f>COUNTIF('[1]74-75'!$I$4:$T$434,J102)</f>
        <v>6</v>
      </c>
    </row>
    <row r="103" spans="1:11" x14ac:dyDescent="0.25">
      <c r="A103" s="15" t="s">
        <v>220</v>
      </c>
      <c r="B103" s="13">
        <f>COUNTIF('[1]74-75'!C:C,A103)</f>
        <v>2</v>
      </c>
      <c r="C103" s="13">
        <f>COUNTIFS('[1]74-75'!$C:$C,$A103,'[1]74-75'!$F:$F,"WON")</f>
        <v>0</v>
      </c>
      <c r="D103" s="13">
        <f>COUNTIFS('[1]74-75'!$C:$C,$A103,'[1]74-75'!$F:$F,"DREW")</f>
        <v>1</v>
      </c>
      <c r="E103" s="13">
        <f>COUNTIFS('[1]74-75'!$C:$C,$A103,'[1]74-75'!$F:$F,"LOST")</f>
        <v>1</v>
      </c>
      <c r="F103" s="13">
        <f ca="1">SUMIF('[1]74-75'!$C$5:$H$1001,$A103,'[1]74-75'!$G$5:$G$1001)</f>
        <v>7</v>
      </c>
      <c r="G103" s="13">
        <f ca="1">SUMIF('[1]74-75'!$C$5:$H$1001,$A103,'[1]74-75'!$H$5:$H$1001)</f>
        <v>10</v>
      </c>
      <c r="H103" s="14">
        <f t="shared" si="3"/>
        <v>0</v>
      </c>
      <c r="J103" s="15" t="s">
        <v>28</v>
      </c>
      <c r="K103" s="13">
        <f>COUNTIF('[1]74-75'!$I$4:$T$434,J103)</f>
        <v>17</v>
      </c>
    </row>
    <row r="104" spans="1:11" x14ac:dyDescent="0.25">
      <c r="A104" s="15" t="s">
        <v>221</v>
      </c>
      <c r="B104" s="13">
        <f>COUNTIF('[1]74-75'!C:C,A104)</f>
        <v>1</v>
      </c>
      <c r="C104" s="13">
        <f>COUNTIFS('[1]74-75'!$C:$C,$A104,'[1]74-75'!$F:$F,"WON")</f>
        <v>0</v>
      </c>
      <c r="D104" s="13">
        <f>COUNTIFS('[1]74-75'!$C:$C,$A104,'[1]74-75'!$F:$F,"DREW")</f>
        <v>0</v>
      </c>
      <c r="E104" s="13">
        <f>COUNTIFS('[1]74-75'!$C:$C,$A104,'[1]74-75'!$F:$F,"LOST")</f>
        <v>1</v>
      </c>
      <c r="F104" s="13">
        <f ca="1">SUMIF('[1]74-75'!$C$5:$H$1001,$A104,'[1]74-75'!$G$5:$G$1001)</f>
        <v>0</v>
      </c>
      <c r="G104" s="13">
        <f ca="1">SUMIF('[1]74-75'!$C$5:$H$1001,$A104,'[1]74-75'!$H$5:$H$1001)</f>
        <v>2</v>
      </c>
      <c r="H104" s="14">
        <f t="shared" si="3"/>
        <v>0</v>
      </c>
      <c r="J104" s="15" t="s">
        <v>222</v>
      </c>
      <c r="K104" s="13">
        <f>COUNTIF('[1]74-75'!$I$4:$T$434,J104)</f>
        <v>1</v>
      </c>
    </row>
    <row r="105" spans="1:11" x14ac:dyDescent="0.25">
      <c r="A105" s="15" t="s">
        <v>223</v>
      </c>
      <c r="B105" s="13">
        <f>COUNTIF('[1]74-75'!C:C,A105)</f>
        <v>15</v>
      </c>
      <c r="C105" s="13">
        <f>COUNTIFS('[1]74-75'!$C:$C,$A105,'[1]74-75'!$F:$F,"WON")</f>
        <v>5</v>
      </c>
      <c r="D105" s="13">
        <f>COUNTIFS('[1]74-75'!$C:$C,$A105,'[1]74-75'!$F:$F,"DREW")</f>
        <v>2</v>
      </c>
      <c r="E105" s="13">
        <f>COUNTIFS('[1]74-75'!$C:$C,$A105,'[1]74-75'!$F:$F,"LOST")</f>
        <v>8</v>
      </c>
      <c r="F105" s="13">
        <f ca="1">SUMIF('[1]74-75'!$C$5:$H$1001,$A105,'[1]74-75'!$G$5:$G$1001)</f>
        <v>21</v>
      </c>
      <c r="G105" s="13">
        <f ca="1">SUMIF('[1]74-75'!$C$5:$H$1001,$A105,'[1]74-75'!$H$5:$H$1001)</f>
        <v>48</v>
      </c>
      <c r="H105" s="14">
        <f t="shared" si="3"/>
        <v>0.33333333333333331</v>
      </c>
      <c r="J105" s="15" t="s">
        <v>224</v>
      </c>
      <c r="K105" s="13">
        <f>COUNTIF('[1]74-75'!$I$4:$T$434,J105)</f>
        <v>3</v>
      </c>
    </row>
    <row r="106" spans="1:11" x14ac:dyDescent="0.25">
      <c r="A106" s="15" t="s">
        <v>225</v>
      </c>
      <c r="B106" s="13">
        <f>COUNTIF('[1]74-75'!C:C,A106)</f>
        <v>1</v>
      </c>
      <c r="C106" s="13">
        <f>COUNTIFS('[1]74-75'!$C:$C,$A106,'[1]74-75'!$F:$F,"WON")</f>
        <v>0</v>
      </c>
      <c r="D106" s="13">
        <f>COUNTIFS('[1]74-75'!$C:$C,$A106,'[1]74-75'!$F:$F,"DREW")</f>
        <v>0</v>
      </c>
      <c r="E106" s="13">
        <f>COUNTIFS('[1]74-75'!$C:$C,$A106,'[1]74-75'!$F:$F,"LOST")</f>
        <v>1</v>
      </c>
      <c r="F106" s="13">
        <f ca="1">SUMIF('[1]74-75'!$C$5:$H$1001,$A106,'[1]74-75'!$G$5:$G$1001)</f>
        <v>0</v>
      </c>
      <c r="G106" s="13">
        <f ca="1">SUMIF('[1]74-75'!$C$5:$H$1001,$A106,'[1]74-75'!$H$5:$H$1001)</f>
        <v>8</v>
      </c>
      <c r="H106" s="14">
        <f t="shared" si="3"/>
        <v>0</v>
      </c>
      <c r="J106" s="15" t="s">
        <v>226</v>
      </c>
      <c r="K106" s="13">
        <f>COUNTIF('[1]74-75'!$I$4:$T$434,J106)</f>
        <v>7</v>
      </c>
    </row>
    <row r="107" spans="1:11" x14ac:dyDescent="0.25">
      <c r="A107" s="15" t="s">
        <v>227</v>
      </c>
      <c r="B107" s="13">
        <f>COUNTIF('[1]74-75'!C:C,A107)</f>
        <v>2</v>
      </c>
      <c r="C107" s="13">
        <f>COUNTIFS('[1]74-75'!$C:$C,$A107,'[1]74-75'!$F:$F,"WON")</f>
        <v>0</v>
      </c>
      <c r="D107" s="13">
        <f>COUNTIFS('[1]74-75'!$C:$C,$A107,'[1]74-75'!$F:$F,"DREW")</f>
        <v>0</v>
      </c>
      <c r="E107" s="13">
        <f>COUNTIFS('[1]74-75'!$C:$C,$A107,'[1]74-75'!$F:$F,"LOST")</f>
        <v>2</v>
      </c>
      <c r="F107" s="13">
        <f ca="1">SUMIF('[1]74-75'!$C$5:$H$1001,$A107,'[1]74-75'!$G$5:$G$1001)</f>
        <v>1</v>
      </c>
      <c r="G107" s="13">
        <f ca="1">SUMIF('[1]74-75'!$C$5:$H$1001,$A107,'[1]74-75'!$H$5:$H$1001)</f>
        <v>16</v>
      </c>
      <c r="H107" s="14">
        <f t="shared" si="3"/>
        <v>0</v>
      </c>
      <c r="J107" s="15" t="s">
        <v>228</v>
      </c>
      <c r="K107" s="13">
        <f>COUNTIF('[1]74-75'!$I$4:$T$434,J107)</f>
        <v>1</v>
      </c>
    </row>
    <row r="108" spans="1:11" x14ac:dyDescent="0.25">
      <c r="A108" s="15" t="s">
        <v>229</v>
      </c>
      <c r="B108" s="13">
        <f>COUNTIF('[1]74-75'!C:C,A108)</f>
        <v>4</v>
      </c>
      <c r="C108" s="13">
        <f>COUNTIFS('[1]74-75'!$C:$C,$A108,'[1]74-75'!$F:$F,"WON")</f>
        <v>3</v>
      </c>
      <c r="D108" s="13">
        <f>COUNTIFS('[1]74-75'!$C:$C,$A108,'[1]74-75'!$F:$F,"DREW")</f>
        <v>1</v>
      </c>
      <c r="E108" s="13">
        <f>COUNTIFS('[1]74-75'!$C:$C,$A108,'[1]74-75'!$F:$F,"LOST")</f>
        <v>0</v>
      </c>
      <c r="F108" s="13">
        <f ca="1">SUMIF('[1]74-75'!$C$5:$H$1001,$A108,'[1]74-75'!$G$5:$G$1001)</f>
        <v>15</v>
      </c>
      <c r="G108" s="13">
        <f ca="1">SUMIF('[1]74-75'!$C$5:$H$1001,$A108,'[1]74-75'!$H$5:$H$1001)</f>
        <v>8</v>
      </c>
      <c r="H108" s="14">
        <f t="shared" si="3"/>
        <v>0.75</v>
      </c>
      <c r="J108" s="15" t="s">
        <v>230</v>
      </c>
      <c r="K108" s="13">
        <f>COUNTIF('[1]74-75'!$I$4:$T$434,J108)</f>
        <v>1</v>
      </c>
    </row>
    <row r="109" spans="1:11" x14ac:dyDescent="0.25">
      <c r="A109" s="15" t="s">
        <v>231</v>
      </c>
      <c r="B109" s="13">
        <f>COUNTIF('[1]74-75'!C:C,A109)</f>
        <v>2</v>
      </c>
      <c r="C109" s="13">
        <f>COUNTIFS('[1]74-75'!$C:$C,$A109,'[1]74-75'!$F:$F,"WON")</f>
        <v>0</v>
      </c>
      <c r="D109" s="13">
        <f>COUNTIFS('[1]74-75'!$C:$C,$A109,'[1]74-75'!$F:$F,"DREW")</f>
        <v>0</v>
      </c>
      <c r="E109" s="13">
        <f>COUNTIFS('[1]74-75'!$C:$C,$A109,'[1]74-75'!$F:$F,"LOST")</f>
        <v>2</v>
      </c>
      <c r="F109" s="13">
        <f ca="1">SUMIF('[1]74-75'!$C$5:$H$1001,$A109,'[1]74-75'!$G$5:$G$1001)</f>
        <v>5</v>
      </c>
      <c r="G109" s="13">
        <f ca="1">SUMIF('[1]74-75'!$C$5:$H$1001,$A109,'[1]74-75'!$H$5:$H$1001)</f>
        <v>8</v>
      </c>
      <c r="H109" s="14">
        <f t="shared" si="3"/>
        <v>0</v>
      </c>
      <c r="J109" s="15" t="s">
        <v>232</v>
      </c>
      <c r="K109" s="13">
        <f>COUNTIF('[1]74-75'!$I$4:$T$434,J109)</f>
        <v>5</v>
      </c>
    </row>
    <row r="110" spans="1:11" x14ac:dyDescent="0.25">
      <c r="A110" s="20" t="s">
        <v>233</v>
      </c>
      <c r="B110" s="13">
        <f>COUNTIF('[1]74-75'!C:C,A110)</f>
        <v>2</v>
      </c>
      <c r="C110" s="13">
        <f>COUNTIFS('[1]74-75'!$C:$C,$A110,'[1]74-75'!$F:$F,"WON")</f>
        <v>0</v>
      </c>
      <c r="D110" s="13">
        <f>COUNTIFS('[1]74-75'!$C:$C,$A110,'[1]74-75'!$F:$F,"DREW")</f>
        <v>2</v>
      </c>
      <c r="E110" s="13">
        <f>COUNTIFS('[1]74-75'!$C:$C,$A110,'[1]74-75'!$F:$F,"LOST")</f>
        <v>0</v>
      </c>
      <c r="F110" s="13">
        <f ca="1">SUMIF('[1]74-75'!$C$5:$H$1001,$A110,'[1]74-75'!$G$5:$G$1001)</f>
        <v>4</v>
      </c>
      <c r="G110" s="13">
        <f ca="1">SUMIF('[1]74-75'!$C$5:$H$1001,$A110,'[1]74-75'!$H$5:$H$1001)</f>
        <v>4</v>
      </c>
      <c r="H110" s="14">
        <f t="shared" si="3"/>
        <v>0</v>
      </c>
      <c r="J110" s="15" t="s">
        <v>234</v>
      </c>
      <c r="K110" s="13">
        <f>COUNTIF('[1]74-75'!$I$4:$T$434,J110)</f>
        <v>1</v>
      </c>
    </row>
    <row r="111" spans="1:11" x14ac:dyDescent="0.25">
      <c r="A111" s="15" t="s">
        <v>235</v>
      </c>
      <c r="B111" s="13">
        <f>COUNTIF('[1]74-75'!C:C,A111)</f>
        <v>3</v>
      </c>
      <c r="C111" s="13">
        <f>COUNTIFS('[1]74-75'!$C:$C,$A111,'[1]74-75'!$F:$F,"WON")</f>
        <v>2</v>
      </c>
      <c r="D111" s="13">
        <f>COUNTIFS('[1]74-75'!$C:$C,$A111,'[1]74-75'!$F:$F,"DREW")</f>
        <v>0</v>
      </c>
      <c r="E111" s="13">
        <f>COUNTIFS('[1]74-75'!$C:$C,$A111,'[1]74-75'!$F:$F,"LOST")</f>
        <v>1</v>
      </c>
      <c r="F111" s="13">
        <f ca="1">SUMIF('[1]74-75'!$C$5:$H$1001,$A111,'[1]74-75'!$G$5:$G$1001)</f>
        <v>13</v>
      </c>
      <c r="G111" s="13">
        <f ca="1">SUMIF('[1]74-75'!$C$5:$H$1001,$A111,'[1]74-75'!$H$5:$H$1001)</f>
        <v>9</v>
      </c>
      <c r="H111" s="14">
        <f t="shared" si="3"/>
        <v>0.66666666666666663</v>
      </c>
      <c r="J111" s="15" t="s">
        <v>236</v>
      </c>
      <c r="K111" s="13">
        <f>COUNTIF('[1]74-75'!$I$4:$T$434,J111)</f>
        <v>1</v>
      </c>
    </row>
    <row r="112" spans="1:11" x14ac:dyDescent="0.25">
      <c r="A112" s="15" t="s">
        <v>237</v>
      </c>
      <c r="B112" s="13">
        <f>COUNTIF('[1]74-75'!C:C,A112)</f>
        <v>4</v>
      </c>
      <c r="C112" s="13">
        <f>COUNTIFS('[1]74-75'!$C:$C,$A112,'[1]74-75'!$F:$F,"WON")</f>
        <v>0</v>
      </c>
      <c r="D112" s="13">
        <f>COUNTIFS('[1]74-75'!$C:$C,$A112,'[1]74-75'!$F:$F,"DREW")</f>
        <v>2</v>
      </c>
      <c r="E112" s="13">
        <f>COUNTIFS('[1]74-75'!$C:$C,$A112,'[1]74-75'!$F:$F,"LOST")</f>
        <v>2</v>
      </c>
      <c r="F112" s="13">
        <f ca="1">SUMIF('[1]74-75'!$C$5:$H$1001,$A112,'[1]74-75'!$G$5:$G$1001)</f>
        <v>6</v>
      </c>
      <c r="G112" s="13">
        <f ca="1">SUMIF('[1]74-75'!$C$5:$H$1001,$A112,'[1]74-75'!$H$5:$H$1001)</f>
        <v>13</v>
      </c>
      <c r="H112" s="14">
        <f t="shared" si="3"/>
        <v>0</v>
      </c>
      <c r="J112" s="15" t="s">
        <v>238</v>
      </c>
      <c r="K112" s="13">
        <f>COUNTIF('[1]74-75'!$I$4:$T$434,J112)</f>
        <v>6</v>
      </c>
    </row>
    <row r="113" spans="1:11" x14ac:dyDescent="0.25">
      <c r="A113" s="20" t="s">
        <v>239</v>
      </c>
      <c r="B113" s="13">
        <f>COUNTIF('[1]74-75'!C:C,A113)</f>
        <v>8</v>
      </c>
      <c r="C113" s="13">
        <f>COUNTIFS('[1]74-75'!$C:$C,$A113,'[1]74-75'!$F:$F,"WON")</f>
        <v>1</v>
      </c>
      <c r="D113" s="13">
        <f>COUNTIFS('[1]74-75'!$C:$C,$A113,'[1]74-75'!$F:$F,"DREW")</f>
        <v>2</v>
      </c>
      <c r="E113" s="13">
        <f>COUNTIFS('[1]74-75'!$C:$C,$A113,'[1]74-75'!$F:$F,"LOST")</f>
        <v>5</v>
      </c>
      <c r="F113" s="13">
        <f ca="1">SUMIF('[1]74-75'!$C$5:$H$1001,$A113,'[1]74-75'!$G$5:$G$1001)</f>
        <v>9</v>
      </c>
      <c r="G113" s="13">
        <f ca="1">SUMIF('[1]74-75'!$C$5:$H$1001,$A113,'[1]74-75'!$H$5:$H$1001)</f>
        <v>21</v>
      </c>
      <c r="H113" s="14">
        <f t="shared" si="3"/>
        <v>0.125</v>
      </c>
      <c r="J113" s="15" t="s">
        <v>240</v>
      </c>
      <c r="K113" s="13">
        <f>COUNTIF('[1]74-75'!$I$4:$T$434,J113)</f>
        <v>2</v>
      </c>
    </row>
    <row r="114" spans="1:11" x14ac:dyDescent="0.25">
      <c r="A114" s="15" t="s">
        <v>241</v>
      </c>
      <c r="B114" s="13">
        <f>COUNTIF('[1]74-75'!C:C,A114)</f>
        <v>5</v>
      </c>
      <c r="C114" s="13">
        <f>COUNTIFS('[1]74-75'!$C:$C,$A114,'[1]74-75'!$F:$F,"WON")</f>
        <v>4</v>
      </c>
      <c r="D114" s="13">
        <f>COUNTIFS('[1]74-75'!$C:$C,$A114,'[1]74-75'!$F:$F,"DREW")</f>
        <v>0</v>
      </c>
      <c r="E114" s="13">
        <f>COUNTIFS('[1]74-75'!$C:$C,$A114,'[1]74-75'!$F:$F,"LOST")</f>
        <v>1</v>
      </c>
      <c r="F114" s="13">
        <f ca="1">SUMIF('[1]74-75'!$C$5:$H$1001,$A114,'[1]74-75'!$G$5:$G$1001)</f>
        <v>15</v>
      </c>
      <c r="G114" s="13">
        <f ca="1">SUMIF('[1]74-75'!$C$5:$H$1001,$A114,'[1]74-75'!$H$5:$H$1001)</f>
        <v>3</v>
      </c>
      <c r="H114" s="14">
        <f t="shared" si="3"/>
        <v>0.8</v>
      </c>
      <c r="J114" s="15" t="s">
        <v>242</v>
      </c>
      <c r="K114" s="13">
        <f>COUNTIF('[1]74-75'!$I$4:$T$434,J114)</f>
        <v>8</v>
      </c>
    </row>
    <row r="115" spans="1:11" x14ac:dyDescent="0.25">
      <c r="A115" s="15" t="s">
        <v>243</v>
      </c>
      <c r="B115" s="13">
        <f>COUNTIF('[1]74-75'!C:C,A115)</f>
        <v>1</v>
      </c>
      <c r="C115" s="13">
        <f>COUNTIFS('[1]74-75'!$C:$C,$A115,'[1]74-75'!$F:$F,"WON")</f>
        <v>0</v>
      </c>
      <c r="D115" s="13">
        <f>COUNTIFS('[1]74-75'!$C:$C,$A115,'[1]74-75'!$F:$F,"DREW")</f>
        <v>0</v>
      </c>
      <c r="E115" s="13">
        <f>COUNTIFS('[1]74-75'!$C:$C,$A115,'[1]74-75'!$F:$F,"LOST")</f>
        <v>1</v>
      </c>
      <c r="F115" s="13">
        <f ca="1">SUMIF('[1]74-75'!$C$5:$H$1001,$A115,'[1]74-75'!$G$5:$G$1001)</f>
        <v>4</v>
      </c>
      <c r="G115" s="13">
        <f ca="1">SUMIF('[1]74-75'!$C$5:$H$1001,$A115,'[1]74-75'!$H$5:$H$1001)</f>
        <v>8</v>
      </c>
      <c r="H115" s="14">
        <f t="shared" si="3"/>
        <v>0</v>
      </c>
      <c r="J115" s="15" t="s">
        <v>244</v>
      </c>
      <c r="K115" s="13">
        <f>COUNTIF('[1]74-75'!$I$4:$T$434,J115)</f>
        <v>2</v>
      </c>
    </row>
    <row r="116" spans="1:11" x14ac:dyDescent="0.25">
      <c r="A116" s="15" t="s">
        <v>245</v>
      </c>
      <c r="B116" s="13">
        <f>COUNTIF('[1]74-75'!C:C,A116)</f>
        <v>2</v>
      </c>
      <c r="C116" s="13">
        <f>COUNTIFS('[1]74-75'!$C:$C,$A116,'[1]74-75'!$F:$F,"WON")</f>
        <v>0</v>
      </c>
      <c r="D116" s="13">
        <f>COUNTIFS('[1]74-75'!$C:$C,$A116,'[1]74-75'!$F:$F,"DREW")</f>
        <v>1</v>
      </c>
      <c r="E116" s="13">
        <f>COUNTIFS('[1]74-75'!$C:$C,$A116,'[1]74-75'!$F:$F,"LOST")</f>
        <v>1</v>
      </c>
      <c r="F116" s="13">
        <f ca="1">SUMIF('[1]74-75'!$C$5:$H$1001,$A116,'[1]74-75'!$G$5:$G$1001)</f>
        <v>1</v>
      </c>
      <c r="G116" s="13">
        <f ca="1">SUMIF('[1]74-75'!$C$5:$H$1001,$A116,'[1]74-75'!$H$5:$H$1001)</f>
        <v>10</v>
      </c>
      <c r="H116" s="14">
        <f t="shared" si="3"/>
        <v>0</v>
      </c>
      <c r="J116" s="15" t="s">
        <v>77</v>
      </c>
      <c r="K116" s="13">
        <f>COUNTIF('[1]74-75'!$I$4:$T$434,J116)</f>
        <v>10</v>
      </c>
    </row>
    <row r="117" spans="1:11" x14ac:dyDescent="0.25">
      <c r="A117" s="20" t="s">
        <v>246</v>
      </c>
      <c r="B117" s="13">
        <f>COUNTIF('[1]74-75'!C:C,A117)</f>
        <v>2</v>
      </c>
      <c r="C117" s="13">
        <f>COUNTIFS('[1]74-75'!$C:$C,$A117,'[1]74-75'!$F:$F,"WON")</f>
        <v>1</v>
      </c>
      <c r="D117" s="13">
        <f>COUNTIFS('[1]74-75'!$C:$C,$A117,'[1]74-75'!$F:$F,"DREW")</f>
        <v>0</v>
      </c>
      <c r="E117" s="13">
        <f>COUNTIFS('[1]74-75'!$C:$C,$A117,'[1]74-75'!$F:$F,"LOST")</f>
        <v>1</v>
      </c>
      <c r="F117" s="13">
        <f ca="1">SUMIF('[1]74-75'!$C$5:$H$1001,$A117,'[1]74-75'!$G$5:$G$1001)</f>
        <v>7</v>
      </c>
      <c r="G117" s="13">
        <f ca="1">SUMIF('[1]74-75'!$C$5:$H$1001,$A117,'[1]74-75'!$H$5:$H$1001)</f>
        <v>7</v>
      </c>
      <c r="H117" s="14">
        <f t="shared" si="3"/>
        <v>0.5</v>
      </c>
      <c r="J117" s="15" t="s">
        <v>247</v>
      </c>
      <c r="K117" s="13">
        <f>COUNTIF('[1]74-75'!$I$4:$T$434,J117)</f>
        <v>6</v>
      </c>
    </row>
    <row r="118" spans="1:11" x14ac:dyDescent="0.25">
      <c r="A118" s="15" t="s">
        <v>248</v>
      </c>
      <c r="B118" s="13">
        <f>COUNTIF('[1]74-75'!C:C,A118)</f>
        <v>1</v>
      </c>
      <c r="C118" s="13">
        <f>COUNTIFS('[1]74-75'!$C:$C,$A118,'[1]74-75'!$F:$F,"WON")</f>
        <v>0</v>
      </c>
      <c r="D118" s="13">
        <f>COUNTIFS('[1]74-75'!$C:$C,$A118,'[1]74-75'!$F:$F,"DREW")</f>
        <v>0</v>
      </c>
      <c r="E118" s="13">
        <f>COUNTIFS('[1]74-75'!$C:$C,$A118,'[1]74-75'!$F:$F,"LOST")</f>
        <v>1</v>
      </c>
      <c r="F118" s="13">
        <f ca="1">SUMIF('[1]74-75'!$C$5:$H$1001,$A118,'[1]74-75'!$G$5:$G$1001)</f>
        <v>0</v>
      </c>
      <c r="G118" s="13">
        <f ca="1">SUMIF('[1]74-75'!$C$5:$H$1001,$A118,'[1]74-75'!$H$5:$H$1001)</f>
        <v>1</v>
      </c>
      <c r="H118" s="14">
        <f t="shared" si="3"/>
        <v>0</v>
      </c>
      <c r="J118" s="15" t="s">
        <v>82</v>
      </c>
      <c r="K118" s="13">
        <f>COUNTIF('[1]74-75'!$I$4:$T$434,J118)</f>
        <v>10</v>
      </c>
    </row>
    <row r="119" spans="1:11" x14ac:dyDescent="0.25">
      <c r="A119" s="15" t="s">
        <v>249</v>
      </c>
      <c r="B119" s="13">
        <f>COUNTIF('[1]74-75'!C:C,A119)</f>
        <v>10</v>
      </c>
      <c r="C119" s="13">
        <f>COUNTIFS('[1]74-75'!$C:$C,$A119,'[1]74-75'!$F:$F,"WON")</f>
        <v>6</v>
      </c>
      <c r="D119" s="13">
        <f>COUNTIFS('[1]74-75'!$C:$C,$A119,'[1]74-75'!$F:$F,"DREW")</f>
        <v>1</v>
      </c>
      <c r="E119" s="13">
        <f>COUNTIFS('[1]74-75'!$C:$C,$A119,'[1]74-75'!$F:$F,"LOST")</f>
        <v>3</v>
      </c>
      <c r="F119" s="13">
        <f ca="1">SUMIF('[1]74-75'!$C$5:$H$1001,$A119,'[1]74-75'!$G$5:$G$1001)</f>
        <v>33</v>
      </c>
      <c r="G119" s="13">
        <f ca="1">SUMIF('[1]74-75'!$C$5:$H$1001,$A119,'[1]74-75'!$H$5:$H$1001)</f>
        <v>25</v>
      </c>
      <c r="H119" s="14">
        <f t="shared" si="3"/>
        <v>0.6</v>
      </c>
      <c r="J119" s="15" t="s">
        <v>250</v>
      </c>
      <c r="K119" s="13">
        <f>COUNTIF('[1]74-75'!$I$4:$T$434,J119)</f>
        <v>2</v>
      </c>
    </row>
    <row r="120" spans="1:11" x14ac:dyDescent="0.25">
      <c r="A120" s="15" t="s">
        <v>251</v>
      </c>
      <c r="B120" s="13">
        <f>COUNTIF('[1]74-75'!C:C,A120)</f>
        <v>2</v>
      </c>
      <c r="C120" s="13">
        <f>COUNTIFS('[1]74-75'!$C:$C,$A120,'[1]74-75'!$F:$F,"WON")</f>
        <v>0</v>
      </c>
      <c r="D120" s="13">
        <f>COUNTIFS('[1]74-75'!$C:$C,$A120,'[1]74-75'!$F:$F,"DREW")</f>
        <v>0</v>
      </c>
      <c r="E120" s="13">
        <f>COUNTIFS('[1]74-75'!$C:$C,$A120,'[1]74-75'!$F:$F,"LOST")</f>
        <v>2</v>
      </c>
      <c r="F120" s="13">
        <f ca="1">SUMIF('[1]74-75'!$C$5:$H$1001,$A120,'[1]74-75'!$G$5:$G$1001)</f>
        <v>5</v>
      </c>
      <c r="G120" s="13">
        <f ca="1">SUMIF('[1]74-75'!$C$5:$H$1001,$A120,'[1]74-75'!$H$5:$H$1001)</f>
        <v>11</v>
      </c>
      <c r="H120" s="14">
        <f t="shared" si="3"/>
        <v>0</v>
      </c>
      <c r="J120" s="15" t="s">
        <v>252</v>
      </c>
      <c r="K120" s="13">
        <f>COUNTIF('[1]74-75'!$I$4:$T$434,J120)</f>
        <v>4</v>
      </c>
    </row>
    <row r="121" spans="1:11" x14ac:dyDescent="0.25">
      <c r="A121" s="15" t="s">
        <v>253</v>
      </c>
      <c r="B121" s="13">
        <f>COUNTIF('[1]74-75'!C:C,A121)</f>
        <v>2</v>
      </c>
      <c r="C121" s="13">
        <f>COUNTIFS('[1]74-75'!$C:$C,$A121,'[1]74-75'!$F:$F,"WON")</f>
        <v>2</v>
      </c>
      <c r="D121" s="13">
        <f>COUNTIFS('[1]74-75'!$C:$C,$A121,'[1]74-75'!$F:$F,"DREW")</f>
        <v>0</v>
      </c>
      <c r="E121" s="13">
        <f>COUNTIFS('[1]74-75'!$C:$C,$A121,'[1]74-75'!$F:$F,"LOST")</f>
        <v>0</v>
      </c>
      <c r="F121" s="13">
        <f ca="1">SUMIF('[1]74-75'!$C$5:$H$1001,$A121,'[1]74-75'!$G$5:$G$1001)</f>
        <v>6</v>
      </c>
      <c r="G121" s="13">
        <f ca="1">SUMIF('[1]74-75'!$C$5:$H$1001,$A121,'[1]74-75'!$H$5:$H$1001)</f>
        <v>2</v>
      </c>
      <c r="H121" s="14">
        <f t="shared" si="3"/>
        <v>1</v>
      </c>
      <c r="J121" s="15" t="s">
        <v>254</v>
      </c>
      <c r="K121" s="13">
        <f>COUNTIF('[1]74-75'!$I$4:$T$434,J121)</f>
        <v>4</v>
      </c>
    </row>
    <row r="122" spans="1:11" x14ac:dyDescent="0.25">
      <c r="A122" s="15" t="s">
        <v>255</v>
      </c>
      <c r="B122" s="13">
        <f>COUNTIF('[1]74-75'!C:C,A122)</f>
        <v>1</v>
      </c>
      <c r="C122" s="13">
        <f>COUNTIFS('[1]74-75'!$C:$C,$A122,'[1]74-75'!$F:$F,"WON")</f>
        <v>0</v>
      </c>
      <c r="D122" s="13">
        <f>COUNTIFS('[1]74-75'!$C:$C,$A122,'[1]74-75'!$F:$F,"DREW")</f>
        <v>0</v>
      </c>
      <c r="E122" s="13">
        <f>COUNTIFS('[1]74-75'!$C:$C,$A122,'[1]74-75'!$F:$F,"LOST")</f>
        <v>1</v>
      </c>
      <c r="F122" s="13">
        <f ca="1">SUMIF('[1]74-75'!$C$5:$H$1001,$A122,'[1]74-75'!$G$5:$G$1001)</f>
        <v>2</v>
      </c>
      <c r="G122" s="13">
        <f ca="1">SUMIF('[1]74-75'!$C$5:$H$1001,$A122,'[1]74-75'!$H$5:$H$1001)</f>
        <v>4</v>
      </c>
      <c r="H122" s="14">
        <f t="shared" si="3"/>
        <v>0</v>
      </c>
      <c r="J122" s="15" t="s">
        <v>256</v>
      </c>
      <c r="K122" s="13">
        <f>COUNTIF('[1]74-75'!$I$4:$T$434,J122)</f>
        <v>7</v>
      </c>
    </row>
    <row r="123" spans="1:11" x14ac:dyDescent="0.25">
      <c r="A123" s="20" t="s">
        <v>257</v>
      </c>
      <c r="B123" s="13">
        <f>COUNTIF('[1]74-75'!C:C,A123)</f>
        <v>8</v>
      </c>
      <c r="C123" s="13">
        <f>COUNTIFS('[1]74-75'!$C:$C,$A123,'[1]74-75'!$F:$F,"WON")</f>
        <v>4</v>
      </c>
      <c r="D123" s="13">
        <f>COUNTIFS('[1]74-75'!$C:$C,$A123,'[1]74-75'!$F:$F,"DREW")</f>
        <v>1</v>
      </c>
      <c r="E123" s="13">
        <f>COUNTIFS('[1]74-75'!$C:$C,$A123,'[1]74-75'!$F:$F,"LOST")</f>
        <v>3</v>
      </c>
      <c r="F123" s="13">
        <f ca="1">SUMIF('[1]74-75'!$C$5:$H$1001,$A123,'[1]74-75'!$G$5:$G$1001)</f>
        <v>22</v>
      </c>
      <c r="G123" s="13">
        <f ca="1">SUMIF('[1]74-75'!$C$5:$H$1001,$A123,'[1]74-75'!$H$5:$H$1001)</f>
        <v>19</v>
      </c>
      <c r="H123" s="14">
        <f t="shared" si="3"/>
        <v>0.5</v>
      </c>
      <c r="J123" s="15" t="s">
        <v>258</v>
      </c>
      <c r="K123" s="13">
        <f>COUNTIF('[1]74-75'!$I$4:$T$434,J123)</f>
        <v>3</v>
      </c>
    </row>
    <row r="124" spans="1:11" x14ac:dyDescent="0.25">
      <c r="A124" s="15" t="s">
        <v>259</v>
      </c>
      <c r="B124" s="13">
        <f>COUNTIF('[1]74-75'!C:C,A124)</f>
        <v>12</v>
      </c>
      <c r="C124" s="13">
        <f>COUNTIFS('[1]74-75'!$C:$C,$A124,'[1]74-75'!$F:$F,"WON")</f>
        <v>4</v>
      </c>
      <c r="D124" s="13">
        <f>COUNTIFS('[1]74-75'!$C:$C,$A124,'[1]74-75'!$F:$F,"DREW")</f>
        <v>2</v>
      </c>
      <c r="E124" s="13">
        <f>COUNTIFS('[1]74-75'!$C:$C,$A124,'[1]74-75'!$F:$F,"LOST")</f>
        <v>6</v>
      </c>
      <c r="F124" s="13">
        <f ca="1">SUMIF('[1]74-75'!$C$5:$H$1001,$A124,'[1]74-75'!$G$5:$G$1001)</f>
        <v>32</v>
      </c>
      <c r="G124" s="13">
        <f ca="1">SUMIF('[1]74-75'!$C$5:$H$1001,$A124,'[1]74-75'!$H$5:$H$1001)</f>
        <v>35</v>
      </c>
      <c r="H124" s="14">
        <f t="shared" si="3"/>
        <v>0.33333333333333331</v>
      </c>
      <c r="J124" s="15" t="s">
        <v>260</v>
      </c>
      <c r="K124" s="13">
        <f>COUNTIF('[1]74-75'!$I$4:$T$434,J124)</f>
        <v>5</v>
      </c>
    </row>
    <row r="125" spans="1:11" x14ac:dyDescent="0.25">
      <c r="A125" s="20" t="s">
        <v>261</v>
      </c>
      <c r="B125" s="13">
        <f>COUNTIF('[1]74-75'!C:C,A125)</f>
        <v>11</v>
      </c>
      <c r="C125" s="13">
        <f>COUNTIFS('[1]74-75'!$C:$C,$A125,'[1]74-75'!$F:$F,"WON")</f>
        <v>2</v>
      </c>
      <c r="D125" s="13">
        <f>COUNTIFS('[1]74-75'!$C:$C,$A125,'[1]74-75'!$F:$F,"DREW")</f>
        <v>1</v>
      </c>
      <c r="E125" s="13">
        <f>COUNTIFS('[1]74-75'!$C:$C,$A125,'[1]74-75'!$F:$F,"LOST")</f>
        <v>8</v>
      </c>
      <c r="F125" s="13">
        <f ca="1">SUMIF('[1]74-75'!$C$5:$H$1001,$A125,'[1]74-75'!$G$5:$G$1001)</f>
        <v>16</v>
      </c>
      <c r="G125" s="13">
        <f ca="1">SUMIF('[1]74-75'!$C$5:$H$1001,$A125,'[1]74-75'!$H$5:$H$1001)</f>
        <v>27</v>
      </c>
      <c r="H125" s="14">
        <f t="shared" si="3"/>
        <v>0.18181818181818182</v>
      </c>
      <c r="J125" s="15" t="s">
        <v>262</v>
      </c>
      <c r="K125" s="13">
        <f>COUNTIF('[1]74-75'!$I$4:$T$434,J125)</f>
        <v>1</v>
      </c>
    </row>
    <row r="126" spans="1:11" x14ac:dyDescent="0.25">
      <c r="A126" s="15" t="s">
        <v>263</v>
      </c>
      <c r="B126" s="13">
        <f>COUNTIF('[1]74-75'!C:C,A126)</f>
        <v>1</v>
      </c>
      <c r="C126" s="13">
        <f>COUNTIFS('[1]74-75'!$C:$C,$A126,'[1]74-75'!$F:$F,"WON")</f>
        <v>0</v>
      </c>
      <c r="D126" s="13">
        <f>COUNTIFS('[1]74-75'!$C:$C,$A126,'[1]74-75'!$F:$F,"DREW")</f>
        <v>1</v>
      </c>
      <c r="E126" s="13">
        <f>COUNTIFS('[1]74-75'!$C:$C,$A126,'[1]74-75'!$F:$F,"LOST")</f>
        <v>0</v>
      </c>
      <c r="F126" s="13">
        <f ca="1">SUMIF('[1]74-75'!$C$5:$H$1001,$A126,'[1]74-75'!$G$5:$G$1001)</f>
        <v>2</v>
      </c>
      <c r="G126" s="13">
        <f ca="1">SUMIF('[1]74-75'!$C$5:$H$1001,$A126,'[1]74-75'!$H$5:$H$1001)</f>
        <v>2</v>
      </c>
      <c r="H126" s="14">
        <f t="shared" si="3"/>
        <v>0</v>
      </c>
      <c r="J126" s="15" t="s">
        <v>264</v>
      </c>
      <c r="K126" s="13">
        <f>COUNTIF('[1]74-75'!$I$4:$T$434,J126)</f>
        <v>2</v>
      </c>
    </row>
    <row r="127" spans="1:11" x14ac:dyDescent="0.25">
      <c r="A127" s="21" t="s">
        <v>71</v>
      </c>
      <c r="B127" s="8">
        <f>SUM(B29:B126)</f>
        <v>394</v>
      </c>
      <c r="C127" s="8">
        <f t="shared" ref="C127:G127" si="4">SUM(C29:C126)</f>
        <v>149</v>
      </c>
      <c r="D127" s="8">
        <f t="shared" si="4"/>
        <v>59</v>
      </c>
      <c r="E127" s="8">
        <f t="shared" si="4"/>
        <v>186</v>
      </c>
      <c r="F127" s="8">
        <f t="shared" ca="1" si="4"/>
        <v>929</v>
      </c>
      <c r="G127" s="8">
        <f t="shared" ca="1" si="4"/>
        <v>1102</v>
      </c>
      <c r="H127" s="22">
        <f t="shared" si="3"/>
        <v>0.37817258883248733</v>
      </c>
      <c r="J127" s="15" t="s">
        <v>265</v>
      </c>
      <c r="K127" s="13">
        <f>COUNTIF('[1]74-75'!$I$4:$T$434,J127)</f>
        <v>2</v>
      </c>
    </row>
    <row r="128" spans="1:11" x14ac:dyDescent="0.25">
      <c r="J128" s="15" t="s">
        <v>266</v>
      </c>
      <c r="K128" s="13">
        <f>COUNTIF('[1]74-75'!$I$4:$T$434,J128)</f>
        <v>4</v>
      </c>
    </row>
    <row r="129" spans="10:11" x14ac:dyDescent="0.25">
      <c r="J129" s="15" t="s">
        <v>70</v>
      </c>
      <c r="K129" s="13">
        <f>COUNTIF('[1]74-75'!$I$4:$T$434,J129)</f>
        <v>10</v>
      </c>
    </row>
    <row r="130" spans="10:11" x14ac:dyDescent="0.25">
      <c r="J130" s="15" t="s">
        <v>267</v>
      </c>
      <c r="K130" s="13">
        <f>COUNTIF('[1]74-75'!$I$4:$T$434,J130)</f>
        <v>1</v>
      </c>
    </row>
    <row r="131" spans="10:11" x14ac:dyDescent="0.25">
      <c r="J131" s="15" t="s">
        <v>268</v>
      </c>
      <c r="K131" s="13">
        <f>COUNTIF('[1]74-75'!$I$4:$T$434,J131)</f>
        <v>2</v>
      </c>
    </row>
    <row r="132" spans="10:11" x14ac:dyDescent="0.25">
      <c r="J132" s="15" t="s">
        <v>40</v>
      </c>
      <c r="K132" s="13">
        <f>COUNTIF('[1]74-75'!$I$4:$T$434,J132)</f>
        <v>16</v>
      </c>
    </row>
    <row r="133" spans="10:11" x14ac:dyDescent="0.25">
      <c r="J133" s="15" t="s">
        <v>269</v>
      </c>
      <c r="K133" s="13">
        <f>COUNTIF('[1]74-75'!$I$4:$T$434,J133)</f>
        <v>7</v>
      </c>
    </row>
    <row r="134" spans="10:11" x14ac:dyDescent="0.25">
      <c r="J134" s="15" t="s">
        <v>270</v>
      </c>
      <c r="K134" s="13">
        <f>COUNTIF('[1]74-75'!$I$4:$T$434,J134)</f>
        <v>6</v>
      </c>
    </row>
    <row r="135" spans="10:11" x14ac:dyDescent="0.25">
      <c r="J135" s="15" t="s">
        <v>271</v>
      </c>
      <c r="K135" s="13">
        <f>COUNTIF('[1]74-75'!$I$4:$T$434,J135)</f>
        <v>3</v>
      </c>
    </row>
    <row r="136" spans="10:11" x14ac:dyDescent="0.25">
      <c r="J136" s="15" t="s">
        <v>272</v>
      </c>
      <c r="K136" s="13">
        <f>COUNTIF('[1]74-75'!$I$4:$T$434,J136)</f>
        <v>1</v>
      </c>
    </row>
    <row r="137" spans="10:11" x14ac:dyDescent="0.25">
      <c r="J137" s="15" t="s">
        <v>273</v>
      </c>
      <c r="K137" s="13">
        <f>COUNTIF('[1]74-75'!$I$4:$T$434,J137)</f>
        <v>1</v>
      </c>
    </row>
    <row r="138" spans="10:11" x14ac:dyDescent="0.25">
      <c r="J138" s="15" t="s">
        <v>46</v>
      </c>
      <c r="K138" s="13">
        <f>COUNTIF('[1]74-75'!$I$4:$T$434,J138)</f>
        <v>15</v>
      </c>
    </row>
    <row r="139" spans="10:11" x14ac:dyDescent="0.25">
      <c r="J139" s="15" t="s">
        <v>52</v>
      </c>
      <c r="K139" s="13">
        <f>COUNTIF('[1]74-75'!$I$4:$T$434,J139)</f>
        <v>14</v>
      </c>
    </row>
    <row r="140" spans="10:11" x14ac:dyDescent="0.25">
      <c r="J140" s="15" t="s">
        <v>19</v>
      </c>
      <c r="K140" s="13">
        <f>COUNTIF('[1]74-75'!$I$4:$T$434,J140)</f>
        <v>26</v>
      </c>
    </row>
    <row r="141" spans="10:11" x14ac:dyDescent="0.25">
      <c r="J141" s="15" t="s">
        <v>274</v>
      </c>
      <c r="K141" s="13">
        <f>COUNTIF('[1]74-75'!$I$4:$T$434,J141)</f>
        <v>1</v>
      </c>
    </row>
    <row r="142" spans="10:11" x14ac:dyDescent="0.25">
      <c r="J142" s="15" t="s">
        <v>275</v>
      </c>
      <c r="K142" s="13">
        <f>COUNTIF('[1]74-75'!$I$4:$T$434,J142)</f>
        <v>1</v>
      </c>
    </row>
    <row r="143" spans="10:11" x14ac:dyDescent="0.25">
      <c r="J143" s="15" t="s">
        <v>16</v>
      </c>
      <c r="K143" s="13">
        <f>COUNTIF('[1]74-75'!$I$4:$T$434,J143)</f>
        <v>38</v>
      </c>
    </row>
    <row r="144" spans="10:11" x14ac:dyDescent="0.25">
      <c r="J144" s="15" t="s">
        <v>276</v>
      </c>
      <c r="K144" s="13">
        <f>COUNTIF('[1]74-75'!$I$4:$T$434,J144)</f>
        <v>1</v>
      </c>
    </row>
    <row r="145" spans="10:11" x14ac:dyDescent="0.25">
      <c r="J145" s="15" t="s">
        <v>277</v>
      </c>
      <c r="K145" s="13">
        <f>COUNTIF('[1]74-75'!$I$4:$T$434,J145)</f>
        <v>1</v>
      </c>
    </row>
    <row r="146" spans="10:11" x14ac:dyDescent="0.25">
      <c r="J146" s="15" t="s">
        <v>278</v>
      </c>
      <c r="K146" s="13">
        <f>COUNTIF('[1]74-75'!$I$4:$T$434,J146)</f>
        <v>1</v>
      </c>
    </row>
    <row r="147" spans="10:11" x14ac:dyDescent="0.25">
      <c r="J147" s="15" t="s">
        <v>279</v>
      </c>
      <c r="K147" s="13">
        <f>COUNTIF('[1]74-75'!$I$4:$T$434,J147)</f>
        <v>2</v>
      </c>
    </row>
    <row r="148" spans="10:11" x14ac:dyDescent="0.25">
      <c r="J148" s="15" t="s">
        <v>280</v>
      </c>
      <c r="K148" s="13">
        <f>COUNTIF('[1]74-75'!$I$4:$T$434,J148)</f>
        <v>2</v>
      </c>
    </row>
    <row r="149" spans="10:11" x14ac:dyDescent="0.25">
      <c r="J149" s="15" t="s">
        <v>281</v>
      </c>
      <c r="K149" s="13">
        <f>COUNTIF('[1]74-75'!$I$4:$T$434,J149)</f>
        <v>4</v>
      </c>
    </row>
    <row r="150" spans="10:11" x14ac:dyDescent="0.25">
      <c r="J150" s="15" t="s">
        <v>282</v>
      </c>
      <c r="K150" s="13">
        <f>COUNTIF('[1]74-75'!$I$4:$T$434,J150)</f>
        <v>6</v>
      </c>
    </row>
    <row r="151" spans="10:11" x14ac:dyDescent="0.25">
      <c r="J151" s="15" t="s">
        <v>283</v>
      </c>
      <c r="K151" s="13">
        <f>COUNTIF('[1]74-75'!$I$4:$T$434,J151)</f>
        <v>3</v>
      </c>
    </row>
    <row r="152" spans="10:11" x14ac:dyDescent="0.25">
      <c r="J152" s="15" t="s">
        <v>284</v>
      </c>
      <c r="K152" s="13">
        <f>COUNTIF('[1]74-75'!$I$4:$T$434,J152)</f>
        <v>1</v>
      </c>
    </row>
    <row r="153" spans="10:11" x14ac:dyDescent="0.25">
      <c r="J153" s="15" t="s">
        <v>285</v>
      </c>
      <c r="K153" s="13">
        <f>COUNTIF('[1]74-75'!$I$4:$T$434,J153)</f>
        <v>1</v>
      </c>
    </row>
    <row r="154" spans="10:11" x14ac:dyDescent="0.25">
      <c r="J154" s="15" t="s">
        <v>286</v>
      </c>
      <c r="K154" s="13">
        <f>COUNTIF('[1]74-75'!$I$4:$T$434,J154)</f>
        <v>8</v>
      </c>
    </row>
    <row r="155" spans="10:11" x14ac:dyDescent="0.25">
      <c r="J155" s="15" t="s">
        <v>287</v>
      </c>
      <c r="K155" s="13">
        <f>COUNTIF('[1]74-75'!$I$4:$T$434,J155)</f>
        <v>6</v>
      </c>
    </row>
    <row r="156" spans="10:11" x14ac:dyDescent="0.25">
      <c r="J156" s="15" t="s">
        <v>288</v>
      </c>
      <c r="K156" s="13">
        <f>COUNTIF('[1]74-75'!$I$4:$T$434,J156)</f>
        <v>6</v>
      </c>
    </row>
    <row r="157" spans="10:11" x14ac:dyDescent="0.25">
      <c r="J157" s="15" t="s">
        <v>289</v>
      </c>
      <c r="K157" s="13">
        <f>COUNTIF('[1]74-75'!$I$4:$T$434,J157)</f>
        <v>5</v>
      </c>
    </row>
    <row r="158" spans="10:11" x14ac:dyDescent="0.25">
      <c r="J158" s="15" t="s">
        <v>290</v>
      </c>
      <c r="K158" s="13">
        <f>COUNTIF('[1]74-75'!$I$4:$T$434,J158)</f>
        <v>6</v>
      </c>
    </row>
    <row r="159" spans="10:11" x14ac:dyDescent="0.25">
      <c r="J159" s="15" t="s">
        <v>291</v>
      </c>
      <c r="K159" s="13">
        <f>COUNTIF('[1]74-75'!$I$4:$T$434,J159)</f>
        <v>2</v>
      </c>
    </row>
    <row r="160" spans="10:11" x14ac:dyDescent="0.25">
      <c r="J160" s="15" t="s">
        <v>292</v>
      </c>
      <c r="K160" s="13">
        <f>COUNTIF('[1]74-75'!$I$4:$T$434,J160)</f>
        <v>1</v>
      </c>
    </row>
    <row r="161" spans="10:11" x14ac:dyDescent="0.25">
      <c r="J161" s="15" t="s">
        <v>293</v>
      </c>
      <c r="K161" s="13">
        <f>COUNTIF('[1]74-75'!$I$4:$T$434,J161)</f>
        <v>1</v>
      </c>
    </row>
    <row r="162" spans="10:11" x14ac:dyDescent="0.25">
      <c r="J162" s="15" t="s">
        <v>294</v>
      </c>
      <c r="K162" s="13">
        <f>COUNTIF('[1]74-75'!$I$4:$T$434,J162)</f>
        <v>3</v>
      </c>
    </row>
    <row r="163" spans="10:11" x14ac:dyDescent="0.25">
      <c r="J163" s="15" t="s">
        <v>75</v>
      </c>
      <c r="K163" s="13">
        <f>COUNTIF('[1]74-75'!$I$4:$T$434,J163)</f>
        <v>10</v>
      </c>
    </row>
    <row r="164" spans="10:11" x14ac:dyDescent="0.25">
      <c r="J164" s="15" t="s">
        <v>295</v>
      </c>
      <c r="K164" s="13">
        <f>COUNTIF('[1]74-75'!$I$4:$T$434,J164)</f>
        <v>1</v>
      </c>
    </row>
    <row r="165" spans="10:11" x14ac:dyDescent="0.25">
      <c r="J165" s="15" t="s">
        <v>296</v>
      </c>
      <c r="K165" s="13">
        <f>COUNTIF('[1]74-75'!$I$4:$T$434,J165)</f>
        <v>1</v>
      </c>
    </row>
    <row r="166" spans="10:11" x14ac:dyDescent="0.25">
      <c r="J166" s="15" t="s">
        <v>297</v>
      </c>
      <c r="K166" s="13">
        <f>COUNTIF('[1]74-75'!$I$4:$T$434,J166)</f>
        <v>1</v>
      </c>
    </row>
    <row r="167" spans="10:11" x14ac:dyDescent="0.25">
      <c r="J167" s="15" t="s">
        <v>298</v>
      </c>
      <c r="K167" s="13">
        <f>COUNTIF('[1]74-75'!$I$4:$T$434,J167)</f>
        <v>9</v>
      </c>
    </row>
    <row r="168" spans="10:11" x14ac:dyDescent="0.25">
      <c r="J168" s="15" t="s">
        <v>299</v>
      </c>
      <c r="K168" s="13">
        <f>COUNTIF('[1]74-75'!$I$4:$T$434,J168)</f>
        <v>8</v>
      </c>
    </row>
    <row r="169" spans="10:11" x14ac:dyDescent="0.25">
      <c r="J169" s="15" t="s">
        <v>300</v>
      </c>
      <c r="K169" s="13">
        <f>COUNTIF('[1]74-75'!$I$4:$T$434,J169)</f>
        <v>5</v>
      </c>
    </row>
    <row r="170" spans="10:11" x14ac:dyDescent="0.25">
      <c r="J170" s="15" t="s">
        <v>301</v>
      </c>
      <c r="K170" s="13">
        <f>COUNTIF('[1]74-75'!$I$4:$T$434,J170)</f>
        <v>1</v>
      </c>
    </row>
    <row r="171" spans="10:11" x14ac:dyDescent="0.25">
      <c r="J171" s="15" t="s">
        <v>302</v>
      </c>
      <c r="K171" s="13">
        <f>COUNTIF('[1]74-75'!$I$4:$T$434,J171)</f>
        <v>3</v>
      </c>
    </row>
    <row r="172" spans="10:11" x14ac:dyDescent="0.25">
      <c r="J172" s="15" t="s">
        <v>303</v>
      </c>
      <c r="K172" s="13">
        <f>COUNTIF('[1]74-75'!$I$4:$T$434,J172)</f>
        <v>9</v>
      </c>
    </row>
    <row r="173" spans="10:11" x14ac:dyDescent="0.25">
      <c r="J173" s="15" t="s">
        <v>304</v>
      </c>
      <c r="K173" s="13">
        <f>COUNTIF('[1]74-75'!$I$4:$T$434,J173)</f>
        <v>4</v>
      </c>
    </row>
    <row r="174" spans="10:11" x14ac:dyDescent="0.25">
      <c r="J174" s="15" t="s">
        <v>305</v>
      </c>
      <c r="K174" s="13">
        <f>COUNTIF('[1]74-75'!$I$4:$T$434,J174)</f>
        <v>1</v>
      </c>
    </row>
    <row r="175" spans="10:11" x14ac:dyDescent="0.25">
      <c r="J175" s="15" t="s">
        <v>306</v>
      </c>
      <c r="K175" s="13">
        <f>COUNTIF('[1]74-75'!$I$4:$T$434,J175)</f>
        <v>3</v>
      </c>
    </row>
    <row r="176" spans="10:11" x14ac:dyDescent="0.25">
      <c r="J176" s="15" t="s">
        <v>307</v>
      </c>
      <c r="K176" s="13">
        <f>COUNTIF('[1]74-75'!$I$4:$T$434,J176)</f>
        <v>3</v>
      </c>
    </row>
    <row r="177" spans="10:11" x14ac:dyDescent="0.25">
      <c r="J177" s="15" t="s">
        <v>308</v>
      </c>
      <c r="K177" s="13">
        <f>COUNTIF('[1]74-75'!$I$4:$T$434,J177)</f>
        <v>8</v>
      </c>
    </row>
    <row r="178" spans="10:11" x14ac:dyDescent="0.25">
      <c r="J178" s="15" t="s">
        <v>309</v>
      </c>
      <c r="K178" s="13">
        <f>COUNTIF('[1]74-75'!$I$4:$T$434,J178)</f>
        <v>2</v>
      </c>
    </row>
    <row r="179" spans="10:11" x14ac:dyDescent="0.25">
      <c r="J179" s="15" t="s">
        <v>55</v>
      </c>
      <c r="K179" s="13">
        <f>COUNTIF('[1]74-75'!$I$4:$T$434,J179)</f>
        <v>13</v>
      </c>
    </row>
    <row r="180" spans="10:11" x14ac:dyDescent="0.25">
      <c r="J180" s="15" t="s">
        <v>310</v>
      </c>
      <c r="K180" s="13">
        <f>COUNTIF('[1]74-75'!$I$4:$T$434,J180)</f>
        <v>6</v>
      </c>
    </row>
    <row r="181" spans="10:11" x14ac:dyDescent="0.25">
      <c r="J181" s="15" t="s">
        <v>311</v>
      </c>
      <c r="K181" s="13">
        <f>COUNTIF('[1]74-75'!$I$4:$T$434,J181)</f>
        <v>5</v>
      </c>
    </row>
    <row r="182" spans="10:11" x14ac:dyDescent="0.25">
      <c r="J182" s="15" t="s">
        <v>312</v>
      </c>
      <c r="K182" s="13">
        <f>COUNTIF('[1]74-75'!$I$4:$T$434,J182)</f>
        <v>2</v>
      </c>
    </row>
    <row r="183" spans="10:11" x14ac:dyDescent="0.25">
      <c r="J183" s="15" t="s">
        <v>313</v>
      </c>
      <c r="K183" s="13">
        <f>COUNTIF('[1]74-75'!$I$4:$T$434,J183)</f>
        <v>3</v>
      </c>
    </row>
    <row r="184" spans="10:11" x14ac:dyDescent="0.25">
      <c r="J184" s="15" t="s">
        <v>314</v>
      </c>
      <c r="K184" s="13">
        <f>COUNTIF('[1]74-75'!$I$4:$T$434,J184)</f>
        <v>1</v>
      </c>
    </row>
    <row r="185" spans="10:11" x14ac:dyDescent="0.25">
      <c r="J185" s="15" t="s">
        <v>315</v>
      </c>
      <c r="K185" s="13">
        <f>COUNTIF('[1]74-75'!$I$4:$T$434,J185)</f>
        <v>6</v>
      </c>
    </row>
    <row r="186" spans="10:11" x14ac:dyDescent="0.25">
      <c r="J186" s="15" t="s">
        <v>316</v>
      </c>
      <c r="K186" s="13">
        <f>COUNTIF('[1]74-75'!$I$4:$T$434,J186)</f>
        <v>3</v>
      </c>
    </row>
    <row r="187" spans="10:11" x14ac:dyDescent="0.25">
      <c r="J187" s="15" t="s">
        <v>317</v>
      </c>
      <c r="K187" s="13">
        <f>COUNTIF('[1]74-75'!$I$4:$T$434,J187)</f>
        <v>1</v>
      </c>
    </row>
    <row r="188" spans="10:11" x14ac:dyDescent="0.25">
      <c r="J188" s="15" t="s">
        <v>318</v>
      </c>
      <c r="K188" s="13">
        <f>COUNTIF('[1]74-75'!$I$4:$T$434,J188)</f>
        <v>1</v>
      </c>
    </row>
    <row r="189" spans="10:11" x14ac:dyDescent="0.25">
      <c r="J189" s="15" t="s">
        <v>31</v>
      </c>
      <c r="K189" s="13">
        <f>COUNTIF('[1]74-75'!$I$4:$T$434,J189)</f>
        <v>17</v>
      </c>
    </row>
    <row r="190" spans="10:11" x14ac:dyDescent="0.25">
      <c r="J190" s="15" t="s">
        <v>319</v>
      </c>
      <c r="K190" s="13">
        <f>COUNTIF('[1]74-75'!$I$4:$T$434,J190)</f>
        <v>2</v>
      </c>
    </row>
    <row r="191" spans="10:11" x14ac:dyDescent="0.25">
      <c r="J191" s="15" t="s">
        <v>320</v>
      </c>
      <c r="K191" s="13">
        <f>COUNTIF('[1]74-75'!$I$4:$T$434,J191)</f>
        <v>1</v>
      </c>
    </row>
    <row r="192" spans="10:11" x14ac:dyDescent="0.25">
      <c r="J192" s="15" t="s">
        <v>321</v>
      </c>
      <c r="K192" s="13">
        <f>COUNTIF('[1]74-75'!$I$4:$T$434,J192)</f>
        <v>1</v>
      </c>
    </row>
    <row r="193" spans="10:11" x14ac:dyDescent="0.25">
      <c r="J193" s="15" t="s">
        <v>322</v>
      </c>
      <c r="K193" s="13">
        <f>COUNTIF('[1]74-75'!$I$4:$T$434,J193)</f>
        <v>4</v>
      </c>
    </row>
    <row r="194" spans="10:11" x14ac:dyDescent="0.25">
      <c r="J194" s="15" t="s">
        <v>323</v>
      </c>
      <c r="K194" s="13">
        <f>COUNTIF('[1]74-75'!$I$4:$T$434,J194)</f>
        <v>5</v>
      </c>
    </row>
    <row r="195" spans="10:11" x14ac:dyDescent="0.25">
      <c r="J195" s="15" t="s">
        <v>324</v>
      </c>
      <c r="K195" s="13">
        <f>COUNTIF('[1]74-75'!$I$4:$T$434,J195)</f>
        <v>4</v>
      </c>
    </row>
    <row r="196" spans="10:11" x14ac:dyDescent="0.25">
      <c r="J196" s="19" t="s">
        <v>325</v>
      </c>
      <c r="K196" s="23">
        <f>SUM(K4:K195)</f>
        <v>929</v>
      </c>
    </row>
  </sheetData>
  <mergeCells count="3">
    <mergeCell ref="A1:H1"/>
    <mergeCell ref="J1:K1"/>
    <mergeCell ref="M1:N1"/>
  </mergeCells>
  <dataValidations count="1">
    <dataValidation type="list" allowBlank="1" showInputMessage="1" sqref="A32:A44" xr:uid="{105F7874-016E-4E1E-BE67-CA8BBEE5A4C0}">
      <formula1>ClubName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74-75 Season Summary</vt:lpstr>
      <vt:lpstr>'74-75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2023-02-08T13:09:55Z</cp:lastPrinted>
  <dcterms:created xsi:type="dcterms:W3CDTF">2023-02-08T13:09:29Z</dcterms:created>
  <dcterms:modified xsi:type="dcterms:W3CDTF">2023-02-08T13:12:23Z</dcterms:modified>
</cp:coreProperties>
</file>