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90s/Summaries/"/>
    </mc:Choice>
  </mc:AlternateContent>
  <xr:revisionPtr revIDLastSave="46" documentId="8_{533F41B9-18E1-4B2D-A252-53CE11B79FAF}" xr6:coauthVersionLast="47" xr6:coauthVersionMax="47" xr10:uidLastSave="{4A6DAF0E-0135-4A19-88C7-CDC04CA5CA96}"/>
  <bookViews>
    <workbookView xWindow="-120" yWindow="-120" windowWidth="29040" windowHeight="15840" xr2:uid="{BAE385A4-D091-474E-B2D4-C7D052E490DE}"/>
  </bookViews>
  <sheets>
    <sheet name=" Season Summary" sheetId="1" r:id="rId1"/>
  </sheets>
  <externalReferences>
    <externalReference r:id="rId2"/>
  </externalReferences>
  <definedNames>
    <definedName name="ClubName">#REF!</definedName>
    <definedName name="_xlnm.Print_Titles" localSheetId="0">' Season Summary'!$5:$5</definedName>
  </definedName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B6" i="1"/>
  <c r="C6" i="1"/>
  <c r="D6" i="1"/>
  <c r="E6" i="1"/>
  <c r="F6" i="1"/>
  <c r="G6" i="1"/>
  <c r="K7" i="1"/>
  <c r="B7" i="1"/>
  <c r="C7" i="1"/>
  <c r="D7" i="1"/>
  <c r="E7" i="1"/>
  <c r="F7" i="1"/>
  <c r="G7" i="1"/>
  <c r="K8" i="1"/>
  <c r="B8" i="1"/>
  <c r="C8" i="1"/>
  <c r="D8" i="1"/>
  <c r="E8" i="1"/>
  <c r="F8" i="1"/>
  <c r="G8" i="1"/>
  <c r="K9" i="1"/>
  <c r="B9" i="1"/>
  <c r="C9" i="1"/>
  <c r="D9" i="1"/>
  <c r="E9" i="1"/>
  <c r="F9" i="1"/>
  <c r="G9" i="1"/>
  <c r="K10" i="1"/>
  <c r="B10" i="1"/>
  <c r="C10" i="1"/>
  <c r="D10" i="1"/>
  <c r="E10" i="1"/>
  <c r="F10" i="1"/>
  <c r="G10" i="1"/>
  <c r="K11" i="1"/>
  <c r="B11" i="1"/>
  <c r="C11" i="1"/>
  <c r="D11" i="1"/>
  <c r="E11" i="1"/>
  <c r="F11" i="1"/>
  <c r="G11" i="1"/>
  <c r="K12" i="1"/>
  <c r="B12" i="1"/>
  <c r="C12" i="1"/>
  <c r="D12" i="1"/>
  <c r="E12" i="1"/>
  <c r="F12" i="1"/>
  <c r="G12" i="1"/>
  <c r="K13" i="1"/>
  <c r="B13" i="1"/>
  <c r="C13" i="1"/>
  <c r="D13" i="1"/>
  <c r="E13" i="1"/>
  <c r="F13" i="1"/>
  <c r="G13" i="1"/>
  <c r="K14" i="1"/>
  <c r="B14" i="1"/>
  <c r="C14" i="1"/>
  <c r="D14" i="1"/>
  <c r="E14" i="1"/>
  <c r="F14" i="1"/>
  <c r="G14" i="1"/>
  <c r="K15" i="1"/>
  <c r="B15" i="1"/>
  <c r="C15" i="1"/>
  <c r="D15" i="1"/>
  <c r="E15" i="1"/>
  <c r="F15" i="1"/>
  <c r="G15" i="1"/>
  <c r="K16" i="1"/>
  <c r="B16" i="1"/>
  <c r="C16" i="1"/>
  <c r="D16" i="1"/>
  <c r="E16" i="1"/>
  <c r="F16" i="1"/>
  <c r="G16" i="1"/>
  <c r="K17" i="1"/>
  <c r="B17" i="1"/>
  <c r="C17" i="1"/>
  <c r="H17" i="1" s="1"/>
  <c r="D17" i="1"/>
  <c r="E17" i="1"/>
  <c r="F17" i="1"/>
  <c r="G17" i="1"/>
  <c r="B18" i="1"/>
  <c r="C18" i="1"/>
  <c r="D18" i="1"/>
  <c r="E18" i="1"/>
  <c r="F18" i="1"/>
  <c r="G18" i="1"/>
  <c r="K18" i="1"/>
  <c r="B19" i="1"/>
  <c r="C19" i="1"/>
  <c r="D19" i="1"/>
  <c r="E19" i="1"/>
  <c r="F19" i="1"/>
  <c r="G19" i="1"/>
  <c r="K19" i="1"/>
  <c r="B20" i="1"/>
  <c r="C20" i="1"/>
  <c r="H20" i="1" s="1"/>
  <c r="D20" i="1"/>
  <c r="E20" i="1"/>
  <c r="F20" i="1"/>
  <c r="G20" i="1"/>
  <c r="K20" i="1"/>
  <c r="B21" i="1"/>
  <c r="C21" i="1"/>
  <c r="D21" i="1"/>
  <c r="E21" i="1"/>
  <c r="F21" i="1"/>
  <c r="G21" i="1"/>
  <c r="K21" i="1"/>
  <c r="B22" i="1"/>
  <c r="C22" i="1"/>
  <c r="D22" i="1"/>
  <c r="E22" i="1"/>
  <c r="F22" i="1"/>
  <c r="G22" i="1"/>
  <c r="K22" i="1"/>
  <c r="B23" i="1"/>
  <c r="C23" i="1"/>
  <c r="D23" i="1"/>
  <c r="E23" i="1"/>
  <c r="F23" i="1"/>
  <c r="G23" i="1"/>
  <c r="K23" i="1"/>
  <c r="K24" i="1"/>
  <c r="K25" i="1"/>
  <c r="K26" i="1"/>
  <c r="K27" i="1"/>
  <c r="K28" i="1"/>
  <c r="B29" i="1"/>
  <c r="C29" i="1"/>
  <c r="D29" i="1"/>
  <c r="E29" i="1"/>
  <c r="F29" i="1"/>
  <c r="G29" i="1"/>
  <c r="K29" i="1"/>
  <c r="B30" i="1"/>
  <c r="C30" i="1"/>
  <c r="D30" i="1"/>
  <c r="E30" i="1"/>
  <c r="F30" i="1"/>
  <c r="G30" i="1"/>
  <c r="K30" i="1"/>
  <c r="B31" i="1"/>
  <c r="C31" i="1"/>
  <c r="D31" i="1"/>
  <c r="E31" i="1"/>
  <c r="F31" i="1"/>
  <c r="G31" i="1"/>
  <c r="K31" i="1"/>
  <c r="B32" i="1"/>
  <c r="C32" i="1"/>
  <c r="D32" i="1"/>
  <c r="E32" i="1"/>
  <c r="F32" i="1"/>
  <c r="G32" i="1"/>
  <c r="K32" i="1"/>
  <c r="B33" i="1"/>
  <c r="C33" i="1"/>
  <c r="D33" i="1"/>
  <c r="E33" i="1"/>
  <c r="F33" i="1"/>
  <c r="G33" i="1"/>
  <c r="K33" i="1"/>
  <c r="B34" i="1"/>
  <c r="C34" i="1"/>
  <c r="D34" i="1"/>
  <c r="E34" i="1"/>
  <c r="F34" i="1"/>
  <c r="G34" i="1"/>
  <c r="K34" i="1"/>
  <c r="B35" i="1"/>
  <c r="C35" i="1"/>
  <c r="D35" i="1"/>
  <c r="E35" i="1"/>
  <c r="F35" i="1"/>
  <c r="G35" i="1"/>
  <c r="K35" i="1"/>
  <c r="B36" i="1"/>
  <c r="C36" i="1"/>
  <c r="D36" i="1"/>
  <c r="E36" i="1"/>
  <c r="F36" i="1"/>
  <c r="G36" i="1"/>
  <c r="K36" i="1"/>
  <c r="B37" i="1"/>
  <c r="C37" i="1"/>
  <c r="D37" i="1"/>
  <c r="E37" i="1"/>
  <c r="F37" i="1"/>
  <c r="G37" i="1"/>
  <c r="K37" i="1"/>
  <c r="B38" i="1"/>
  <c r="C38" i="1"/>
  <c r="D38" i="1"/>
  <c r="E38" i="1"/>
  <c r="F38" i="1"/>
  <c r="G38" i="1"/>
  <c r="K38" i="1"/>
  <c r="B39" i="1"/>
  <c r="C39" i="1"/>
  <c r="D39" i="1"/>
  <c r="E39" i="1"/>
  <c r="F39" i="1"/>
  <c r="G39" i="1"/>
  <c r="K39" i="1"/>
  <c r="B40" i="1"/>
  <c r="C40" i="1"/>
  <c r="D40" i="1"/>
  <c r="E40" i="1"/>
  <c r="F40" i="1"/>
  <c r="G40" i="1"/>
  <c r="K40" i="1"/>
  <c r="B41" i="1"/>
  <c r="C41" i="1"/>
  <c r="H41" i="1" s="1"/>
  <c r="D41" i="1"/>
  <c r="E41" i="1"/>
  <c r="F41" i="1"/>
  <c r="G41" i="1"/>
  <c r="K41" i="1"/>
  <c r="B42" i="1"/>
  <c r="C42" i="1"/>
  <c r="D42" i="1"/>
  <c r="E42" i="1"/>
  <c r="F42" i="1"/>
  <c r="G42" i="1"/>
  <c r="H42" i="1"/>
  <c r="K42" i="1"/>
  <c r="B43" i="1"/>
  <c r="C43" i="1"/>
  <c r="D43" i="1"/>
  <c r="E43" i="1"/>
  <c r="F43" i="1"/>
  <c r="G43" i="1"/>
  <c r="H43" i="1"/>
  <c r="K43" i="1"/>
  <c r="B44" i="1"/>
  <c r="C44" i="1"/>
  <c r="D44" i="1"/>
  <c r="E44" i="1"/>
  <c r="F44" i="1"/>
  <c r="G44" i="1"/>
  <c r="H44" i="1"/>
  <c r="K44" i="1"/>
  <c r="B45" i="1"/>
  <c r="C45" i="1"/>
  <c r="D45" i="1"/>
  <c r="E45" i="1"/>
  <c r="F45" i="1"/>
  <c r="G45" i="1"/>
  <c r="H45" i="1"/>
  <c r="K45" i="1"/>
  <c r="B46" i="1"/>
  <c r="C46" i="1"/>
  <c r="D46" i="1"/>
  <c r="E46" i="1"/>
  <c r="F46" i="1"/>
  <c r="G46" i="1"/>
  <c r="H46" i="1"/>
  <c r="K46" i="1"/>
  <c r="B47" i="1"/>
  <c r="C47" i="1"/>
  <c r="D47" i="1"/>
  <c r="E47" i="1"/>
  <c r="F47" i="1"/>
  <c r="G47" i="1"/>
  <c r="H47" i="1"/>
  <c r="K47" i="1"/>
  <c r="B48" i="1"/>
  <c r="C48" i="1"/>
  <c r="D48" i="1"/>
  <c r="E48" i="1"/>
  <c r="F48" i="1"/>
  <c r="G48" i="1"/>
  <c r="H48" i="1"/>
  <c r="K48" i="1"/>
  <c r="B49" i="1"/>
  <c r="C49" i="1"/>
  <c r="D49" i="1"/>
  <c r="E49" i="1"/>
  <c r="F49" i="1"/>
  <c r="G49" i="1"/>
  <c r="H49" i="1"/>
  <c r="K49" i="1"/>
  <c r="B50" i="1"/>
  <c r="C50" i="1"/>
  <c r="D50" i="1"/>
  <c r="E50" i="1"/>
  <c r="F50" i="1"/>
  <c r="G50" i="1"/>
  <c r="H50" i="1"/>
  <c r="K50" i="1"/>
  <c r="B51" i="1"/>
  <c r="C51" i="1"/>
  <c r="D51" i="1"/>
  <c r="E51" i="1"/>
  <c r="F51" i="1"/>
  <c r="G51" i="1"/>
  <c r="H51" i="1"/>
  <c r="K51" i="1"/>
  <c r="B52" i="1"/>
  <c r="C52" i="1"/>
  <c r="D52" i="1"/>
  <c r="E52" i="1"/>
  <c r="F52" i="1"/>
  <c r="G52" i="1"/>
  <c r="H52" i="1"/>
  <c r="K52" i="1"/>
  <c r="B53" i="1"/>
  <c r="C53" i="1"/>
  <c r="D53" i="1"/>
  <c r="E53" i="1"/>
  <c r="F53" i="1"/>
  <c r="G53" i="1"/>
  <c r="H53" i="1"/>
  <c r="K53" i="1"/>
  <c r="B54" i="1"/>
  <c r="C54" i="1"/>
  <c r="D54" i="1"/>
  <c r="E54" i="1"/>
  <c r="F54" i="1"/>
  <c r="G54" i="1"/>
  <c r="H54" i="1"/>
  <c r="K54" i="1"/>
  <c r="B55" i="1"/>
  <c r="C55" i="1"/>
  <c r="D55" i="1"/>
  <c r="E55" i="1"/>
  <c r="F55" i="1"/>
  <c r="G55" i="1"/>
  <c r="H55" i="1"/>
  <c r="K55" i="1"/>
  <c r="B56" i="1"/>
  <c r="C56" i="1"/>
  <c r="D56" i="1"/>
  <c r="E56" i="1"/>
  <c r="F56" i="1"/>
  <c r="G56" i="1"/>
  <c r="H56" i="1"/>
  <c r="K56" i="1"/>
  <c r="B57" i="1"/>
  <c r="C57" i="1"/>
  <c r="D57" i="1"/>
  <c r="E57" i="1"/>
  <c r="F57" i="1"/>
  <c r="G57" i="1"/>
  <c r="H57" i="1"/>
  <c r="K57" i="1"/>
  <c r="B58" i="1"/>
  <c r="C58" i="1"/>
  <c r="D58" i="1"/>
  <c r="E58" i="1"/>
  <c r="F58" i="1"/>
  <c r="G58" i="1"/>
  <c r="H58" i="1"/>
  <c r="K58" i="1"/>
  <c r="B59" i="1"/>
  <c r="C59" i="1"/>
  <c r="D59" i="1"/>
  <c r="E59" i="1"/>
  <c r="F59" i="1"/>
  <c r="G59" i="1"/>
  <c r="H59" i="1"/>
  <c r="K59" i="1"/>
  <c r="B60" i="1"/>
  <c r="C60" i="1"/>
  <c r="D60" i="1"/>
  <c r="E60" i="1"/>
  <c r="F60" i="1"/>
  <c r="G60" i="1"/>
  <c r="H60" i="1"/>
  <c r="K60" i="1"/>
  <c r="B61" i="1"/>
  <c r="C61" i="1"/>
  <c r="D61" i="1"/>
  <c r="E61" i="1"/>
  <c r="F61" i="1"/>
  <c r="G61" i="1"/>
  <c r="H61" i="1"/>
  <c r="K61" i="1"/>
  <c r="B62" i="1"/>
  <c r="C62" i="1"/>
  <c r="D62" i="1"/>
  <c r="E62" i="1"/>
  <c r="F62" i="1"/>
  <c r="G62" i="1"/>
  <c r="H62" i="1"/>
  <c r="K62" i="1"/>
  <c r="B63" i="1"/>
  <c r="C63" i="1"/>
  <c r="D63" i="1"/>
  <c r="E63" i="1"/>
  <c r="F63" i="1"/>
  <c r="G63" i="1"/>
  <c r="H63" i="1"/>
  <c r="K63" i="1"/>
  <c r="B64" i="1"/>
  <c r="C64" i="1"/>
  <c r="D64" i="1"/>
  <c r="E64" i="1"/>
  <c r="F64" i="1"/>
  <c r="G64" i="1"/>
  <c r="H64" i="1"/>
  <c r="K64" i="1"/>
  <c r="B65" i="1"/>
  <c r="C65" i="1"/>
  <c r="D65" i="1"/>
  <c r="E65" i="1"/>
  <c r="F65" i="1"/>
  <c r="G65" i="1"/>
  <c r="H65" i="1"/>
  <c r="K65" i="1"/>
  <c r="B66" i="1"/>
  <c r="C66" i="1"/>
  <c r="D66" i="1"/>
  <c r="E66" i="1"/>
  <c r="F66" i="1"/>
  <c r="G66" i="1"/>
  <c r="H66" i="1"/>
  <c r="K66" i="1"/>
  <c r="B67" i="1"/>
  <c r="C67" i="1"/>
  <c r="D67" i="1"/>
  <c r="E67" i="1"/>
  <c r="F67" i="1"/>
  <c r="G67" i="1"/>
  <c r="H67" i="1"/>
  <c r="K67" i="1"/>
  <c r="B68" i="1"/>
  <c r="C68" i="1"/>
  <c r="D68" i="1"/>
  <c r="E68" i="1"/>
  <c r="F68" i="1"/>
  <c r="G68" i="1"/>
  <c r="H68" i="1"/>
  <c r="K68" i="1"/>
  <c r="B69" i="1"/>
  <c r="C69" i="1"/>
  <c r="D69" i="1"/>
  <c r="E69" i="1"/>
  <c r="F69" i="1"/>
  <c r="G69" i="1"/>
  <c r="H69" i="1"/>
  <c r="K69" i="1"/>
  <c r="B70" i="1"/>
  <c r="C70" i="1"/>
  <c r="D70" i="1"/>
  <c r="E70" i="1"/>
  <c r="F70" i="1"/>
  <c r="G70" i="1"/>
  <c r="H70" i="1"/>
  <c r="K70" i="1"/>
  <c r="B71" i="1"/>
  <c r="C71" i="1"/>
  <c r="D71" i="1"/>
  <c r="E71" i="1"/>
  <c r="F71" i="1"/>
  <c r="G71" i="1"/>
  <c r="H71" i="1"/>
  <c r="K71" i="1"/>
  <c r="B72" i="1"/>
  <c r="C72" i="1"/>
  <c r="D72" i="1"/>
  <c r="E72" i="1"/>
  <c r="F72" i="1"/>
  <c r="G72" i="1"/>
  <c r="H72" i="1"/>
  <c r="K72" i="1"/>
  <c r="B73" i="1"/>
  <c r="C73" i="1"/>
  <c r="D73" i="1"/>
  <c r="E73" i="1"/>
  <c r="F73" i="1"/>
  <c r="G73" i="1"/>
  <c r="H73" i="1"/>
  <c r="K73" i="1"/>
  <c r="B74" i="1"/>
  <c r="C74" i="1"/>
  <c r="D74" i="1"/>
  <c r="E74" i="1"/>
  <c r="F74" i="1"/>
  <c r="G74" i="1"/>
  <c r="H74" i="1"/>
  <c r="K74" i="1"/>
  <c r="B75" i="1"/>
  <c r="C75" i="1"/>
  <c r="D75" i="1"/>
  <c r="E75" i="1"/>
  <c r="F75" i="1"/>
  <c r="G75" i="1"/>
  <c r="H75" i="1"/>
  <c r="K75" i="1"/>
  <c r="B76" i="1"/>
  <c r="C76" i="1"/>
  <c r="D76" i="1"/>
  <c r="E76" i="1"/>
  <c r="F76" i="1"/>
  <c r="G76" i="1"/>
  <c r="H76" i="1"/>
  <c r="K76" i="1"/>
  <c r="B77" i="1"/>
  <c r="C77" i="1"/>
  <c r="D77" i="1"/>
  <c r="E77" i="1"/>
  <c r="F77" i="1"/>
  <c r="G77" i="1"/>
  <c r="H77" i="1"/>
  <c r="K77" i="1"/>
  <c r="B78" i="1"/>
  <c r="C78" i="1"/>
  <c r="D78" i="1"/>
  <c r="E78" i="1"/>
  <c r="F78" i="1"/>
  <c r="G78" i="1"/>
  <c r="H78" i="1"/>
  <c r="K78" i="1"/>
  <c r="B79" i="1"/>
  <c r="C79" i="1"/>
  <c r="D79" i="1"/>
  <c r="E79" i="1"/>
  <c r="F79" i="1"/>
  <c r="G79" i="1"/>
  <c r="H79" i="1"/>
  <c r="K79" i="1"/>
  <c r="B80" i="1"/>
  <c r="C80" i="1"/>
  <c r="D80" i="1"/>
  <c r="E80" i="1"/>
  <c r="F80" i="1"/>
  <c r="G80" i="1"/>
  <c r="H80" i="1"/>
  <c r="K80" i="1"/>
  <c r="B81" i="1"/>
  <c r="C81" i="1"/>
  <c r="D81" i="1"/>
  <c r="E81" i="1"/>
  <c r="F81" i="1"/>
  <c r="G81" i="1"/>
  <c r="H81" i="1"/>
  <c r="K81" i="1"/>
  <c r="B82" i="1"/>
  <c r="C82" i="1"/>
  <c r="D82" i="1"/>
  <c r="E82" i="1"/>
  <c r="F82" i="1"/>
  <c r="G82" i="1"/>
  <c r="H82" i="1"/>
  <c r="K82" i="1"/>
  <c r="B83" i="1"/>
  <c r="C83" i="1"/>
  <c r="D83" i="1"/>
  <c r="E83" i="1"/>
  <c r="F83" i="1"/>
  <c r="G83" i="1"/>
  <c r="H83" i="1"/>
  <c r="K83" i="1"/>
  <c r="B84" i="1"/>
  <c r="C84" i="1"/>
  <c r="D84" i="1"/>
  <c r="E84" i="1"/>
  <c r="F84" i="1"/>
  <c r="G84" i="1"/>
  <c r="H84" i="1"/>
  <c r="K84" i="1"/>
  <c r="B85" i="1"/>
  <c r="C85" i="1"/>
  <c r="D85" i="1"/>
  <c r="E85" i="1"/>
  <c r="F85" i="1"/>
  <c r="G85" i="1"/>
  <c r="H85" i="1"/>
  <c r="K85" i="1"/>
  <c r="B86" i="1"/>
  <c r="C86" i="1"/>
  <c r="D86" i="1"/>
  <c r="E86" i="1"/>
  <c r="F86" i="1"/>
  <c r="G86" i="1"/>
  <c r="H86" i="1"/>
  <c r="K86" i="1"/>
  <c r="B87" i="1"/>
  <c r="C87" i="1"/>
  <c r="D87" i="1"/>
  <c r="E87" i="1"/>
  <c r="F87" i="1"/>
  <c r="G87" i="1"/>
  <c r="H87" i="1"/>
  <c r="K87" i="1"/>
  <c r="B88" i="1"/>
  <c r="C88" i="1"/>
  <c r="D88" i="1"/>
  <c r="E88" i="1"/>
  <c r="F88" i="1"/>
  <c r="G88" i="1"/>
  <c r="H88" i="1"/>
  <c r="K88" i="1"/>
  <c r="B89" i="1"/>
  <c r="C89" i="1"/>
  <c r="D89" i="1"/>
  <c r="E89" i="1"/>
  <c r="F89" i="1"/>
  <c r="G89" i="1"/>
  <c r="H89" i="1"/>
  <c r="K89" i="1"/>
  <c r="B90" i="1"/>
  <c r="C90" i="1"/>
  <c r="D90" i="1"/>
  <c r="E90" i="1"/>
  <c r="F90" i="1"/>
  <c r="G90" i="1"/>
  <c r="H90" i="1"/>
  <c r="K90" i="1"/>
  <c r="B91" i="1"/>
  <c r="C91" i="1"/>
  <c r="D91" i="1"/>
  <c r="E91" i="1"/>
  <c r="F91" i="1"/>
  <c r="G91" i="1"/>
  <c r="H91" i="1"/>
  <c r="K91" i="1"/>
  <c r="B92" i="1"/>
  <c r="C92" i="1"/>
  <c r="D92" i="1"/>
  <c r="E92" i="1"/>
  <c r="F92" i="1"/>
  <c r="G92" i="1"/>
  <c r="H92" i="1"/>
  <c r="K92" i="1"/>
  <c r="B93" i="1"/>
  <c r="C93" i="1"/>
  <c r="D93" i="1"/>
  <c r="E93" i="1"/>
  <c r="F93" i="1"/>
  <c r="G93" i="1"/>
  <c r="H93" i="1"/>
  <c r="K93" i="1"/>
  <c r="B94" i="1"/>
  <c r="C94" i="1"/>
  <c r="D94" i="1"/>
  <c r="E94" i="1"/>
  <c r="F94" i="1"/>
  <c r="G94" i="1"/>
  <c r="H94" i="1"/>
  <c r="K94" i="1"/>
  <c r="B95" i="1"/>
  <c r="C95" i="1"/>
  <c r="D95" i="1"/>
  <c r="E95" i="1"/>
  <c r="F95" i="1"/>
  <c r="G95" i="1"/>
  <c r="H95" i="1"/>
  <c r="K95" i="1"/>
  <c r="B96" i="1"/>
  <c r="C96" i="1"/>
  <c r="D96" i="1"/>
  <c r="E96" i="1"/>
  <c r="F96" i="1"/>
  <c r="G96" i="1"/>
  <c r="H96" i="1"/>
  <c r="K96" i="1"/>
  <c r="B97" i="1"/>
  <c r="C97" i="1"/>
  <c r="D97" i="1"/>
  <c r="E97" i="1"/>
  <c r="F97" i="1"/>
  <c r="G97" i="1"/>
  <c r="H97" i="1"/>
  <c r="K97" i="1"/>
  <c r="B98" i="1"/>
  <c r="C98" i="1"/>
  <c r="D98" i="1"/>
  <c r="E98" i="1"/>
  <c r="F98" i="1"/>
  <c r="G98" i="1"/>
  <c r="H98" i="1"/>
  <c r="K98" i="1"/>
  <c r="B99" i="1"/>
  <c r="C99" i="1"/>
  <c r="D99" i="1"/>
  <c r="E99" i="1"/>
  <c r="F99" i="1"/>
  <c r="G99" i="1"/>
  <c r="H99" i="1"/>
  <c r="K99" i="1"/>
  <c r="B100" i="1"/>
  <c r="C100" i="1"/>
  <c r="D100" i="1"/>
  <c r="E100" i="1"/>
  <c r="F100" i="1"/>
  <c r="G100" i="1"/>
  <c r="H100" i="1"/>
  <c r="K100" i="1"/>
  <c r="B101" i="1"/>
  <c r="C101" i="1"/>
  <c r="D101" i="1"/>
  <c r="E101" i="1"/>
  <c r="F101" i="1"/>
  <c r="G101" i="1"/>
  <c r="H101" i="1"/>
  <c r="K101" i="1"/>
  <c r="B102" i="1"/>
  <c r="C102" i="1"/>
  <c r="D102" i="1"/>
  <c r="E102" i="1"/>
  <c r="F102" i="1"/>
  <c r="G102" i="1"/>
  <c r="H102" i="1"/>
  <c r="K102" i="1"/>
  <c r="B103" i="1"/>
  <c r="C103" i="1"/>
  <c r="D103" i="1"/>
  <c r="E103" i="1"/>
  <c r="F103" i="1"/>
  <c r="G103" i="1"/>
  <c r="H103" i="1"/>
  <c r="K103" i="1"/>
  <c r="B104" i="1"/>
  <c r="C104" i="1"/>
  <c r="D104" i="1"/>
  <c r="E104" i="1"/>
  <c r="F104" i="1"/>
  <c r="G104" i="1"/>
  <c r="H104" i="1"/>
  <c r="K104" i="1"/>
  <c r="B105" i="1"/>
  <c r="C105" i="1"/>
  <c r="D105" i="1"/>
  <c r="E105" i="1"/>
  <c r="F105" i="1"/>
  <c r="G105" i="1"/>
  <c r="H105" i="1"/>
  <c r="K105" i="1"/>
  <c r="B106" i="1"/>
  <c r="C106" i="1"/>
  <c r="D106" i="1"/>
  <c r="E106" i="1"/>
  <c r="F106" i="1"/>
  <c r="G106" i="1"/>
  <c r="H106" i="1"/>
  <c r="K106" i="1"/>
  <c r="B107" i="1"/>
  <c r="C107" i="1"/>
  <c r="D107" i="1"/>
  <c r="E107" i="1"/>
  <c r="F107" i="1"/>
  <c r="G107" i="1"/>
  <c r="H107" i="1"/>
  <c r="K107" i="1"/>
  <c r="B108" i="1"/>
  <c r="C108" i="1"/>
  <c r="D108" i="1"/>
  <c r="E108" i="1"/>
  <c r="F108" i="1"/>
  <c r="G108" i="1"/>
  <c r="H108" i="1"/>
  <c r="K108" i="1"/>
  <c r="B109" i="1"/>
  <c r="C109" i="1"/>
  <c r="D109" i="1"/>
  <c r="E109" i="1"/>
  <c r="F109" i="1"/>
  <c r="G109" i="1"/>
  <c r="H109" i="1"/>
  <c r="K109" i="1"/>
  <c r="B110" i="1"/>
  <c r="C110" i="1"/>
  <c r="D110" i="1"/>
  <c r="E110" i="1"/>
  <c r="F110" i="1"/>
  <c r="G110" i="1"/>
  <c r="H110" i="1"/>
  <c r="K110" i="1"/>
  <c r="B111" i="1"/>
  <c r="C111" i="1"/>
  <c r="D111" i="1"/>
  <c r="E111" i="1"/>
  <c r="F111" i="1"/>
  <c r="G111" i="1"/>
  <c r="H111" i="1"/>
  <c r="K111" i="1"/>
  <c r="B112" i="1"/>
  <c r="C112" i="1"/>
  <c r="D112" i="1"/>
  <c r="E112" i="1"/>
  <c r="F112" i="1"/>
  <c r="G112" i="1"/>
  <c r="H112" i="1"/>
  <c r="K112" i="1"/>
  <c r="B113" i="1"/>
  <c r="C113" i="1"/>
  <c r="D113" i="1"/>
  <c r="E113" i="1"/>
  <c r="F113" i="1"/>
  <c r="G113" i="1"/>
  <c r="H113" i="1"/>
  <c r="K113" i="1"/>
  <c r="B114" i="1"/>
  <c r="C114" i="1"/>
  <c r="D114" i="1"/>
  <c r="E114" i="1"/>
  <c r="F114" i="1"/>
  <c r="G114" i="1"/>
  <c r="H114" i="1"/>
  <c r="K114" i="1"/>
  <c r="B115" i="1"/>
  <c r="C115" i="1"/>
  <c r="D115" i="1"/>
  <c r="E115" i="1"/>
  <c r="F115" i="1"/>
  <c r="G115" i="1"/>
  <c r="H115" i="1"/>
  <c r="K115" i="1"/>
  <c r="B116" i="1"/>
  <c r="C116" i="1"/>
  <c r="D116" i="1"/>
  <c r="E116" i="1"/>
  <c r="F116" i="1"/>
  <c r="G116" i="1"/>
  <c r="H116" i="1"/>
  <c r="K116" i="1"/>
  <c r="B117" i="1"/>
  <c r="C117" i="1"/>
  <c r="D117" i="1"/>
  <c r="E117" i="1"/>
  <c r="F117" i="1"/>
  <c r="G117" i="1"/>
  <c r="H117" i="1"/>
  <c r="K117" i="1"/>
  <c r="B118" i="1"/>
  <c r="C118" i="1"/>
  <c r="D118" i="1"/>
  <c r="E118" i="1"/>
  <c r="F118" i="1"/>
  <c r="G118" i="1"/>
  <c r="H118" i="1"/>
  <c r="K118" i="1"/>
  <c r="B119" i="1"/>
  <c r="C119" i="1"/>
  <c r="D119" i="1"/>
  <c r="E119" i="1"/>
  <c r="F119" i="1"/>
  <c r="G119" i="1"/>
  <c r="H119" i="1"/>
  <c r="K119" i="1"/>
  <c r="B120" i="1"/>
  <c r="C120" i="1"/>
  <c r="D120" i="1"/>
  <c r="E120" i="1"/>
  <c r="F120" i="1"/>
  <c r="G120" i="1"/>
  <c r="H120" i="1"/>
  <c r="K120" i="1"/>
  <c r="B121" i="1"/>
  <c r="C121" i="1"/>
  <c r="D121" i="1"/>
  <c r="E121" i="1"/>
  <c r="F121" i="1"/>
  <c r="G121" i="1"/>
  <c r="H121" i="1"/>
  <c r="K121" i="1"/>
  <c r="B122" i="1"/>
  <c r="C122" i="1"/>
  <c r="D122" i="1"/>
  <c r="E122" i="1"/>
  <c r="F122" i="1"/>
  <c r="G122" i="1"/>
  <c r="H122" i="1"/>
  <c r="K122" i="1"/>
  <c r="B123" i="1"/>
  <c r="C123" i="1"/>
  <c r="D123" i="1"/>
  <c r="E123" i="1"/>
  <c r="F123" i="1"/>
  <c r="G123" i="1"/>
  <c r="H123" i="1"/>
  <c r="K123" i="1"/>
  <c r="B124" i="1"/>
  <c r="C124" i="1"/>
  <c r="D124" i="1"/>
  <c r="E124" i="1"/>
  <c r="F124" i="1"/>
  <c r="G124" i="1"/>
  <c r="H124" i="1"/>
  <c r="K124" i="1"/>
  <c r="B125" i="1"/>
  <c r="C125" i="1"/>
  <c r="D125" i="1"/>
  <c r="E125" i="1"/>
  <c r="F125" i="1"/>
  <c r="G125" i="1"/>
  <c r="H125" i="1"/>
  <c r="K125" i="1"/>
  <c r="B126" i="1"/>
  <c r="C126" i="1"/>
  <c r="D126" i="1"/>
  <c r="E126" i="1"/>
  <c r="F126" i="1"/>
  <c r="G126" i="1"/>
  <c r="H126" i="1"/>
  <c r="K126" i="1"/>
  <c r="B127" i="1"/>
  <c r="C127" i="1"/>
  <c r="D127" i="1"/>
  <c r="E127" i="1"/>
  <c r="F127" i="1"/>
  <c r="G127" i="1"/>
  <c r="H127" i="1"/>
  <c r="K127" i="1"/>
  <c r="B128" i="1"/>
  <c r="C128" i="1"/>
  <c r="D128" i="1"/>
  <c r="E128" i="1"/>
  <c r="F128" i="1"/>
  <c r="G128" i="1"/>
  <c r="H128" i="1"/>
  <c r="K128" i="1"/>
  <c r="B129" i="1"/>
  <c r="C129" i="1"/>
  <c r="D129" i="1"/>
  <c r="E129" i="1"/>
  <c r="F129" i="1"/>
  <c r="G129" i="1"/>
  <c r="H129" i="1"/>
  <c r="K129" i="1"/>
  <c r="B130" i="1"/>
  <c r="C130" i="1"/>
  <c r="D130" i="1"/>
  <c r="E130" i="1"/>
  <c r="F130" i="1"/>
  <c r="G130" i="1"/>
  <c r="H130" i="1"/>
  <c r="K130" i="1"/>
  <c r="B131" i="1"/>
  <c r="C131" i="1"/>
  <c r="D131" i="1"/>
  <c r="E131" i="1"/>
  <c r="F131" i="1"/>
  <c r="G131" i="1"/>
  <c r="H131" i="1"/>
  <c r="K131" i="1"/>
  <c r="B132" i="1"/>
  <c r="C132" i="1"/>
  <c r="D132" i="1"/>
  <c r="E132" i="1"/>
  <c r="F132" i="1"/>
  <c r="G132" i="1"/>
  <c r="H132" i="1"/>
  <c r="K132" i="1"/>
  <c r="B133" i="1"/>
  <c r="C133" i="1"/>
  <c r="D133" i="1"/>
  <c r="E133" i="1"/>
  <c r="F133" i="1"/>
  <c r="G133" i="1"/>
  <c r="H133" i="1"/>
  <c r="K133" i="1"/>
  <c r="B134" i="1"/>
  <c r="C134" i="1"/>
  <c r="D134" i="1"/>
  <c r="E134" i="1"/>
  <c r="F134" i="1"/>
  <c r="G134" i="1"/>
  <c r="H134" i="1"/>
  <c r="K134" i="1"/>
  <c r="B135" i="1"/>
  <c r="C135" i="1"/>
  <c r="D135" i="1"/>
  <c r="E135" i="1"/>
  <c r="F135" i="1"/>
  <c r="G135" i="1"/>
  <c r="H135" i="1"/>
  <c r="K135" i="1"/>
  <c r="B136" i="1"/>
  <c r="C136" i="1"/>
  <c r="D136" i="1"/>
  <c r="E136" i="1"/>
  <c r="F136" i="1"/>
  <c r="G136" i="1"/>
  <c r="H136" i="1"/>
  <c r="K136" i="1"/>
  <c r="B137" i="1"/>
  <c r="C137" i="1"/>
  <c r="C138" i="1" s="1"/>
  <c r="D137" i="1"/>
  <c r="E137" i="1"/>
  <c r="F137" i="1"/>
  <c r="G137" i="1"/>
  <c r="H137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H39" i="1" l="1"/>
  <c r="H31" i="1"/>
  <c r="H21" i="1"/>
  <c r="H37" i="1"/>
  <c r="H29" i="1"/>
  <c r="H23" i="1"/>
  <c r="H19" i="1"/>
  <c r="H16" i="1"/>
  <c r="H12" i="1"/>
  <c r="H8" i="1"/>
  <c r="H38" i="1"/>
  <c r="H34" i="1"/>
  <c r="H9" i="1"/>
  <c r="H15" i="1"/>
  <c r="H11" i="1"/>
  <c r="H7" i="1"/>
  <c r="G138" i="1"/>
  <c r="E24" i="1"/>
  <c r="D138" i="1"/>
  <c r="B138" i="1"/>
  <c r="H138" i="1" s="1"/>
  <c r="H13" i="1"/>
  <c r="H40" i="1"/>
  <c r="H36" i="1"/>
  <c r="H22" i="1"/>
  <c r="H14" i="1"/>
  <c r="H10" i="1"/>
  <c r="H6" i="1"/>
  <c r="F138" i="1"/>
  <c r="H32" i="1"/>
  <c r="E138" i="1"/>
  <c r="H33" i="1"/>
  <c r="G24" i="1"/>
  <c r="F24" i="1"/>
  <c r="B24" i="1"/>
  <c r="D24" i="1"/>
  <c r="C24" i="1"/>
  <c r="H35" i="1"/>
  <c r="H30" i="1"/>
  <c r="H18" i="1"/>
  <c r="H24" i="1" l="1"/>
</calcChain>
</file>

<file path=xl/sharedStrings.xml><?xml version="1.0" encoding="utf-8"?>
<sst xmlns="http://schemas.openxmlformats.org/spreadsheetml/2006/main" count="362" uniqueCount="333">
  <si>
    <t>Total</t>
  </si>
  <si>
    <t>WYPER</t>
  </si>
  <si>
    <t>WYLDE</t>
  </si>
  <si>
    <t>WINTER</t>
  </si>
  <si>
    <t>WILSON M</t>
  </si>
  <si>
    <t>WILLIAMS T</t>
  </si>
  <si>
    <t>WILLIAMS M</t>
  </si>
  <si>
    <t>WHITE S</t>
  </si>
  <si>
    <t>WHEATLEY</t>
  </si>
  <si>
    <t>WESTROPE</t>
  </si>
  <si>
    <t>WARD</t>
  </si>
  <si>
    <t>WALSH</t>
  </si>
  <si>
    <t>VEALE</t>
  </si>
  <si>
    <t>VAUGHAN</t>
  </si>
  <si>
    <t>VASS</t>
  </si>
  <si>
    <t>UNKNOWN</t>
  </si>
  <si>
    <t>TREACY</t>
  </si>
  <si>
    <t>TREACEY</t>
  </si>
  <si>
    <t>TOWLER</t>
  </si>
  <si>
    <t>TIPHALL</t>
  </si>
  <si>
    <t>TILLING</t>
  </si>
  <si>
    <t>TIERNEY</t>
  </si>
  <si>
    <t>TICKLE</t>
  </si>
  <si>
    <t>THOMPSON</t>
  </si>
  <si>
    <t>TAYLOR K</t>
  </si>
  <si>
    <t>TAYLOR</t>
  </si>
  <si>
    <t>TAIT</t>
  </si>
  <si>
    <t>SULLIVAN</t>
  </si>
  <si>
    <t>STREET I</t>
  </si>
  <si>
    <t>STOREY</t>
  </si>
  <si>
    <t>STONE</t>
  </si>
  <si>
    <t>STOCKTON</t>
  </si>
  <si>
    <t>STOCKER</t>
  </si>
  <si>
    <t>STAERCK</t>
  </si>
  <si>
    <t>SPARREY</t>
  </si>
  <si>
    <t>SOOR</t>
  </si>
  <si>
    <t>SMITH P</t>
  </si>
  <si>
    <t>SMITH M</t>
  </si>
  <si>
    <t>SMITH D</t>
  </si>
  <si>
    <t>SMITH A</t>
  </si>
  <si>
    <t>SCOTT</t>
  </si>
  <si>
    <t>RYAN</t>
  </si>
  <si>
    <t>RUSSELL</t>
  </si>
  <si>
    <t>ROSS</t>
  </si>
  <si>
    <t>RIVERS</t>
  </si>
  <si>
    <t>RIDLEY</t>
  </si>
  <si>
    <t>RIBEIRO</t>
  </si>
  <si>
    <t>REVELL</t>
  </si>
  <si>
    <t>REID</t>
  </si>
  <si>
    <t>RAYNER</t>
  </si>
  <si>
    <t>RAY</t>
  </si>
  <si>
    <t>RAMSAY</t>
  </si>
  <si>
    <t>QUINQUENEL</t>
  </si>
  <si>
    <t>PYE</t>
  </si>
  <si>
    <t>POWELL</t>
  </si>
  <si>
    <t>POLLOCK</t>
  </si>
  <si>
    <t>PLUMB</t>
  </si>
  <si>
    <t>PERRETT R</t>
  </si>
  <si>
    <t>WINCHMORE HILL</t>
  </si>
  <si>
    <t>PEARSON</t>
  </si>
  <si>
    <t>WILLIAM FITT</t>
  </si>
  <si>
    <t>PARKER T</t>
  </si>
  <si>
    <t>WICKHAM PARK</t>
  </si>
  <si>
    <t>PARKER A</t>
  </si>
  <si>
    <t>WESTPAC</t>
  </si>
  <si>
    <t>PARFITT</t>
  </si>
  <si>
    <t>WEST WICKHAM</t>
  </si>
  <si>
    <t>PALMER P</t>
  </si>
  <si>
    <t>WANDSBECKER FC</t>
  </si>
  <si>
    <t>PALMER A</t>
  </si>
  <si>
    <t>UPMINSTER</t>
  </si>
  <si>
    <t>PAGE D</t>
  </si>
  <si>
    <t>UNION BANK OF SWITZERLAND</t>
  </si>
  <si>
    <t>PAGE</t>
  </si>
  <si>
    <t>TRUSTEE SAVINGS BANK</t>
  </si>
  <si>
    <t>O'SULLIVAN</t>
  </si>
  <si>
    <t>TEMPLE BAR</t>
  </si>
  <si>
    <t>O'REGAN</t>
  </si>
  <si>
    <t>SYDENHAM SPORTS</t>
  </si>
  <si>
    <t>OG</t>
  </si>
  <si>
    <t>SWISS BANKS</t>
  </si>
  <si>
    <t>NEWNHAM</t>
  </si>
  <si>
    <t>STANDARD CHARTERED</t>
  </si>
  <si>
    <t>NEILAN</t>
  </si>
  <si>
    <t>SOUTHGATE OLYMPIC</t>
  </si>
  <si>
    <t>NASH</t>
  </si>
  <si>
    <t>SOUTHALL</t>
  </si>
  <si>
    <t>MUDGE</t>
  </si>
  <si>
    <t>SOUTH BANK POLYTECHNIC</t>
  </si>
  <si>
    <t>MORRIS</t>
  </si>
  <si>
    <t>SKANDINAVISKA BANKEN</t>
  </si>
  <si>
    <t>MOREZ</t>
  </si>
  <si>
    <t>SHENE OLD GRAMMARIANS</t>
  </si>
  <si>
    <t>MODENA</t>
  </si>
  <si>
    <t>SC VICTORIA</t>
  </si>
  <si>
    <t>MCNEILL</t>
  </si>
  <si>
    <t>SALOMON BROTHERS</t>
  </si>
  <si>
    <t>MCMAHON</t>
  </si>
  <si>
    <t>ROYAL BANK OF SCOTLAND</t>
  </si>
  <si>
    <t>MCLOUGHLIN</t>
  </si>
  <si>
    <t>POLYTECHNIC</t>
  </si>
  <si>
    <t>MCGEE</t>
  </si>
  <si>
    <t>PARKFIELD</t>
  </si>
  <si>
    <t>MCDONAGH</t>
  </si>
  <si>
    <t>OLD UXONIANS</t>
  </si>
  <si>
    <t>MCCABE</t>
  </si>
  <si>
    <t>OLD SUTTONIANS</t>
  </si>
  <si>
    <t>MAWSON</t>
  </si>
  <si>
    <t>OLD STATIONERS</t>
  </si>
  <si>
    <t>MALBY</t>
  </si>
  <si>
    <t>OLD SALVATORIANS</t>
  </si>
  <si>
    <t>MAGGS</t>
  </si>
  <si>
    <t>OLD SALESIANS</t>
  </si>
  <si>
    <t>MACKENZIE</t>
  </si>
  <si>
    <t>OLD REIGATIANS</t>
  </si>
  <si>
    <t>LIVINGSTONE</t>
  </si>
  <si>
    <t>OLD PARMITERIANS</t>
  </si>
  <si>
    <t>LIPPETT</t>
  </si>
  <si>
    <t>OLD PARKONIANS</t>
  </si>
  <si>
    <t>LEPINE</t>
  </si>
  <si>
    <t>OLD MONOVIANS</t>
  </si>
  <si>
    <t>LEITCH</t>
  </si>
  <si>
    <t>OLD LATYMERIANS</t>
  </si>
  <si>
    <t>LEE</t>
  </si>
  <si>
    <t>OLD ISLEWORTHIANS</t>
  </si>
  <si>
    <t>LAWRENCE</t>
  </si>
  <si>
    <t>OLD IGNATIANS</t>
  </si>
  <si>
    <t>LARRION</t>
  </si>
  <si>
    <t>OLD GRAMMARIANS</t>
  </si>
  <si>
    <t>LANCASTER</t>
  </si>
  <si>
    <t>OLD ESTHAMEIANS</t>
  </si>
  <si>
    <t>LACK</t>
  </si>
  <si>
    <t>OLD DANES</t>
  </si>
  <si>
    <t>KINGHORN</t>
  </si>
  <si>
    <t>OLD CHIGWELLIANS</t>
  </si>
  <si>
    <t>KENNETT</t>
  </si>
  <si>
    <t>OLD CAMDENIANS</t>
  </si>
  <si>
    <t>KEMP</t>
  </si>
  <si>
    <t>OLD BROMLEIANS</t>
  </si>
  <si>
    <t>KEARNEY</t>
  </si>
  <si>
    <t>OLD BEXLEYIANS</t>
  </si>
  <si>
    <t>JONES T</t>
  </si>
  <si>
    <t>OLD ACTONIANS</t>
  </si>
  <si>
    <t>JENKINS</t>
  </si>
  <si>
    <t>NWB C XI</t>
  </si>
  <si>
    <t>HUNT</t>
  </si>
  <si>
    <t>NWB B XI</t>
  </si>
  <si>
    <t>HUGHES I</t>
  </si>
  <si>
    <t>NWB 9TH XI</t>
  </si>
  <si>
    <t>HORSLEY</t>
  </si>
  <si>
    <t>NWB 8TH XI</t>
  </si>
  <si>
    <t>HOLYOAKE</t>
  </si>
  <si>
    <t>NORSEMEN</t>
  </si>
  <si>
    <t>HOLMES</t>
  </si>
  <si>
    <t>NIKKO SECURITIES</t>
  </si>
  <si>
    <t>HODSON</t>
  </si>
  <si>
    <t>MORGAN STANLEY</t>
  </si>
  <si>
    <t>HODSOLL</t>
  </si>
  <si>
    <t>MORGAN GUARANTY</t>
  </si>
  <si>
    <t>HODSALL</t>
  </si>
  <si>
    <t>MITSUBISHI</t>
  </si>
  <si>
    <t>HIGHFIELD</t>
  </si>
  <si>
    <t>MIDLAND BANK</t>
  </si>
  <si>
    <t>HIBBITT</t>
  </si>
  <si>
    <t>MERTON</t>
  </si>
  <si>
    <t>HEWITT</t>
  </si>
  <si>
    <t>MANUFACTURERS HANOVER TRUST</t>
  </si>
  <si>
    <t>HAWKES</t>
  </si>
  <si>
    <t>LONDON BANKS COMMITTEE</t>
  </si>
  <si>
    <t>HAWES</t>
  </si>
  <si>
    <t>LLOYDS BANK</t>
  </si>
  <si>
    <t>HATTON</t>
  </si>
  <si>
    <t>LENSBURY</t>
  </si>
  <si>
    <t>HARRIS ROB</t>
  </si>
  <si>
    <t>KEW ASSOCIATION</t>
  </si>
  <si>
    <t>HARRIS R</t>
  </si>
  <si>
    <t>IBIS</t>
  </si>
  <si>
    <t>HARRIGAN</t>
  </si>
  <si>
    <t>HONG KONG AND SHANGHAI BANK</t>
  </si>
  <si>
    <t>HANCOX</t>
  </si>
  <si>
    <t>HEATH OLD BOYS</t>
  </si>
  <si>
    <t>HALL</t>
  </si>
  <si>
    <t>HASSOCKS</t>
  </si>
  <si>
    <t>HALKOU</t>
  </si>
  <si>
    <t>HAMPSTEAD HEATHENS</t>
  </si>
  <si>
    <t>GROGAN</t>
  </si>
  <si>
    <t>GRUNWALD FC</t>
  </si>
  <si>
    <t>GRIFFITHS</t>
  </si>
  <si>
    <t>GRASSHOPPERS</t>
  </si>
  <si>
    <t>GRAY</t>
  </si>
  <si>
    <t>GRAFTON</t>
  </si>
  <si>
    <t>GRANT</t>
  </si>
  <si>
    <t>GORDON RUSSELL AND CO</t>
  </si>
  <si>
    <t>GORDON</t>
  </si>
  <si>
    <t>GLENDALE UNITED</t>
  </si>
  <si>
    <t>GOLDSMITH</t>
  </si>
  <si>
    <t>FULHAM COMPTON OLD BOYS</t>
  </si>
  <si>
    <t>GOLDBAND</t>
  </si>
  <si>
    <t>FIRST CHICAGO</t>
  </si>
  <si>
    <t>GABBITAS</t>
  </si>
  <si>
    <t>FC BLANKENESE</t>
  </si>
  <si>
    <t>FINCH</t>
  </si>
  <si>
    <t>ECONOMICALS</t>
  </si>
  <si>
    <t>FIELDING</t>
  </si>
  <si>
    <t>EAST BARNET OLD GRAMMARIANS</t>
  </si>
  <si>
    <t>FIELD S</t>
  </si>
  <si>
    <t>DRESDNER BANK</t>
  </si>
  <si>
    <t>FIELD M</t>
  </si>
  <si>
    <t>CROYDON PITLAKE</t>
  </si>
  <si>
    <t>FENNER</t>
  </si>
  <si>
    <t>CROUCH END VAMPIRES</t>
  </si>
  <si>
    <t>FAHEY</t>
  </si>
  <si>
    <t>CREDIT SUISSE</t>
  </si>
  <si>
    <t>EVERETT</t>
  </si>
  <si>
    <t>COUTTS AND CO</t>
  </si>
  <si>
    <t>EDWARDS S</t>
  </si>
  <si>
    <t>COLPOSA</t>
  </si>
  <si>
    <t>EDWARDS</t>
  </si>
  <si>
    <t>CLAPHAM OLD XAVERIANS</t>
  </si>
  <si>
    <t>DURKIN</t>
  </si>
  <si>
    <t>CIVIL SERVICE</t>
  </si>
  <si>
    <t>DUNCKLEY</t>
  </si>
  <si>
    <t>CITIBANK</t>
  </si>
  <si>
    <t>DUFFY K</t>
  </si>
  <si>
    <t>CHASE MANHATTAN</t>
  </si>
  <si>
    <t>DUFFY J</t>
  </si>
  <si>
    <t>CARSHALTON</t>
  </si>
  <si>
    <t>DUDLEY</t>
  </si>
  <si>
    <t>CANNING TOWN</t>
  </si>
  <si>
    <t>DUBRAS</t>
  </si>
  <si>
    <t>CANE HILL HOSPITAL</t>
  </si>
  <si>
    <t>DOWDEN</t>
  </si>
  <si>
    <t>C HOARE AND CO</t>
  </si>
  <si>
    <t>DOWDELL</t>
  </si>
  <si>
    <t>BROOMFIELD</t>
  </si>
  <si>
    <t>DELANEY</t>
  </si>
  <si>
    <t>BRITISH PETROLEUM</t>
  </si>
  <si>
    <t>DE SILVA</t>
  </si>
  <si>
    <t>BLACKHEATH WANDERERS</t>
  </si>
  <si>
    <t>DAVIES P</t>
  </si>
  <si>
    <t>BIRKBECK COLLEGE</t>
  </si>
  <si>
    <t>DAVIDSON P</t>
  </si>
  <si>
    <t>BARCLAYS BANK</t>
  </si>
  <si>
    <t>DAVIDSON K</t>
  </si>
  <si>
    <t>BANQUE NATIONAL DE PARIS</t>
  </si>
  <si>
    <t>DAVID</t>
  </si>
  <si>
    <t>BANQUE INDOSUEZ</t>
  </si>
  <si>
    <t>CUNNINGHAM</t>
  </si>
  <si>
    <t>BANKERS TRUST</t>
  </si>
  <si>
    <t>CRAWFORD</t>
  </si>
  <si>
    <t>BANK OF SCOTLAND</t>
  </si>
  <si>
    <t>COSBY</t>
  </si>
  <si>
    <t>BANK OF IRELAND</t>
  </si>
  <si>
    <t>CONNINGTON</t>
  </si>
  <si>
    <t>BANK OF ENGLAND</t>
  </si>
  <si>
    <t>COLLINSON</t>
  </si>
  <si>
    <t>BANK OF CREDIT AND COMMERCE INTL</t>
  </si>
  <si>
    <t>COLLINS P</t>
  </si>
  <si>
    <t>BANK OF AMERICA</t>
  </si>
  <si>
    <t>CLARKE S</t>
  </si>
  <si>
    <t>ARMY CRUSADERS</t>
  </si>
  <si>
    <t>CLARKE K</t>
  </si>
  <si>
    <t>APOLLO SPORTS</t>
  </si>
  <si>
    <t>CHEESEMAN</t>
  </si>
  <si>
    <t>ANZ</t>
  </si>
  <si>
    <t>CARRAVIAS</t>
  </si>
  <si>
    <t>ALLEYN OLD BOYS</t>
  </si>
  <si>
    <t>CAMPBELL</t>
  </si>
  <si>
    <t>ALEXANDRA PARK</t>
  </si>
  <si>
    <t>BURROUGHS</t>
  </si>
  <si>
    <t>ADELAIDE OLD BOYS</t>
  </si>
  <si>
    <t>BROWN A</t>
  </si>
  <si>
    <t>ACCESS</t>
  </si>
  <si>
    <t>BROWN</t>
  </si>
  <si>
    <t>ABBEY NATIONAL</t>
  </si>
  <si>
    <t>Win %</t>
  </si>
  <si>
    <t>Aga</t>
  </si>
  <si>
    <t>For</t>
  </si>
  <si>
    <t>L</t>
  </si>
  <si>
    <t>D</t>
  </si>
  <si>
    <t>W</t>
  </si>
  <si>
    <t>Pl</t>
  </si>
  <si>
    <t>TEAM</t>
  </si>
  <si>
    <t>BROOK</t>
  </si>
  <si>
    <t>By Opposition</t>
  </si>
  <si>
    <t>BRAZIER</t>
  </si>
  <si>
    <t>BOAS</t>
  </si>
  <si>
    <t>BLOOMFIELD</t>
  </si>
  <si>
    <t>Totals</t>
  </si>
  <si>
    <t>BLOM</t>
  </si>
  <si>
    <t>REP  XI</t>
  </si>
  <si>
    <t>BLACKMORE</t>
  </si>
  <si>
    <t>SUN XI</t>
  </si>
  <si>
    <t>BERRY</t>
  </si>
  <si>
    <t>VETS XI</t>
  </si>
  <si>
    <t>BENNETT</t>
  </si>
  <si>
    <t>F  XI</t>
  </si>
  <si>
    <t>ALEXANDER</t>
  </si>
  <si>
    <t>BELDON</t>
  </si>
  <si>
    <t>E XI</t>
  </si>
  <si>
    <t xml:space="preserve">BAYS </t>
  </si>
  <si>
    <t>D XI</t>
  </si>
  <si>
    <t>C XI</t>
  </si>
  <si>
    <t>BARR</t>
  </si>
  <si>
    <t>B XI</t>
  </si>
  <si>
    <t>ARNOLD J</t>
  </si>
  <si>
    <t>A XI</t>
  </si>
  <si>
    <t>ARNOLD D</t>
  </si>
  <si>
    <t>9TH XI</t>
  </si>
  <si>
    <t>ANDERSON</t>
  </si>
  <si>
    <t>8TH XI</t>
  </si>
  <si>
    <t>ALLOWAY</t>
  </si>
  <si>
    <t>7TH XI</t>
  </si>
  <si>
    <t>ALLEN S</t>
  </si>
  <si>
    <t>6TH XI</t>
  </si>
  <si>
    <t>ALLEN M</t>
  </si>
  <si>
    <t>5TH XI</t>
  </si>
  <si>
    <t>ALLEN</t>
  </si>
  <si>
    <t>4TH XI</t>
  </si>
  <si>
    <t>3RD XI</t>
  </si>
  <si>
    <t>ALDRIDGE</t>
  </si>
  <si>
    <t>RES XI</t>
  </si>
  <si>
    <t>ADSHEAD</t>
  </si>
  <si>
    <t>1ST XI</t>
  </si>
  <si>
    <t>ADAMS</t>
  </si>
  <si>
    <t xml:space="preserve">Goals Scored </t>
  </si>
  <si>
    <t>Row Labels</t>
  </si>
  <si>
    <t>Goals Scored</t>
  </si>
  <si>
    <t>Player</t>
  </si>
  <si>
    <t>TOP 20</t>
  </si>
  <si>
    <t>SEASON 1990/91 GOALSCORERS</t>
  </si>
  <si>
    <t>SEASON 1990/91 SUMMARY</t>
  </si>
  <si>
    <t>SEASON SUMMARY AND TOTAL GOALSCORERS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</si>
</sst>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2" xfId="0" applyBorder="1" applyAlignment="1">
      <alignment horizontal="center"/>
    </xf>
    <xf numFmtId="0" fontId="0" fillId="0" borderId="1" xfId="0" applyBorder="1"/>
    <xf numFmtId="9" fontId="2" fillId="2" borderId="1" xfId="1" applyFont="1" applyFill="1" applyBorder="1" applyAlignment="1">
      <alignment horizontal="center"/>
    </xf>
    <xf numFmtId="9" fontId="0" fillId="0" borderId="3" xfId="1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3" fillId="0" borderId="1" xfId="0" applyNumberFormat="1" applyFont="1" applyBorder="1"/>
    <xf numFmtId="9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9" fontId="0" fillId="0" borderId="6" xfId="1" applyFont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8"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font>
        <b/>
        <color theme="0"/>
      </font>
      <fill>
        <patternFill patternType="solid">
          <fgColor indexed="64"/>
          <bgColor rgb="FF002060"/>
        </patternFill>
      </fill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color theme="0"/>
      </font>
      <fill>
        <patternFill patternType="solid">
          <fgColor indexed="64"/>
          <bgColor rgb="FF002060"/>
        </patternFill>
      </fill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90s/Season%201990-91.xlsx" TargetMode="External"/><Relationship Id="rId1" Type="http://schemas.openxmlformats.org/officeDocument/2006/relationships/externalLinkPath" Target="/44f2447e970c4c97/Documents/NWBAFC/NWBAFC%20Records/1990s/Season%201990-9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90-91"/>
      <sheetName val=" Roll Of Honour"/>
    </sheetNames>
    <sheetDataSet>
      <sheetData sheetId="0">
        <row r="3">
          <cell r="B3" t="str">
            <v>1ST XI</v>
          </cell>
        </row>
        <row r="4">
          <cell r="B4" t="str">
            <v>DATE</v>
          </cell>
          <cell r="C4" t="str">
            <v>OPPOSITION</v>
          </cell>
          <cell r="D4" t="str">
            <v xml:space="preserve"> COMPETITION</v>
          </cell>
          <cell r="E4" t="str">
            <v>VENUE</v>
          </cell>
          <cell r="F4" t="str">
            <v>RESULT</v>
          </cell>
          <cell r="G4" t="str">
            <v>F</v>
          </cell>
          <cell r="H4" t="str">
            <v>A</v>
          </cell>
          <cell r="I4" t="str">
            <v>SCORERS</v>
          </cell>
        </row>
        <row r="5">
          <cell r="A5" t="str">
            <v>1ST XI</v>
          </cell>
          <cell r="B5">
            <v>33100</v>
          </cell>
          <cell r="C5" t="str">
            <v>SOUTHALL</v>
          </cell>
          <cell r="D5" t="str">
            <v>FRIENDLY</v>
          </cell>
          <cell r="E5" t="str">
            <v>A</v>
          </cell>
          <cell r="F5" t="str">
            <v>WON</v>
          </cell>
          <cell r="G5">
            <v>3</v>
          </cell>
          <cell r="H5">
            <v>1</v>
          </cell>
          <cell r="I5" t="str">
            <v>DAVIDSON K</v>
          </cell>
          <cell r="J5" t="str">
            <v>DAVIDSON K</v>
          </cell>
          <cell r="K5" t="str">
            <v>SCOTT</v>
          </cell>
        </row>
        <row r="6">
          <cell r="A6" t="str">
            <v>1ST XI</v>
          </cell>
          <cell r="B6">
            <v>33128</v>
          </cell>
          <cell r="C6" t="str">
            <v>OLD IGNATIANS</v>
          </cell>
          <cell r="D6" t="str">
            <v>FRIENDLY</v>
          </cell>
          <cell r="E6" t="str">
            <v>H</v>
          </cell>
          <cell r="F6" t="str">
            <v>LOST</v>
          </cell>
          <cell r="G6">
            <v>1</v>
          </cell>
          <cell r="H6">
            <v>2</v>
          </cell>
          <cell r="I6" t="str">
            <v>DUNCKLEY</v>
          </cell>
        </row>
        <row r="7">
          <cell r="A7" t="str">
            <v>1ST XI</v>
          </cell>
          <cell r="B7">
            <v>33131</v>
          </cell>
          <cell r="C7" t="str">
            <v>OLD GRAMMARIANS</v>
          </cell>
          <cell r="D7" t="str">
            <v>FRIENDLY</v>
          </cell>
          <cell r="E7" t="str">
            <v>H</v>
          </cell>
          <cell r="F7" t="str">
            <v>WON</v>
          </cell>
          <cell r="G7">
            <v>6</v>
          </cell>
          <cell r="H7">
            <v>1</v>
          </cell>
          <cell r="I7" t="str">
            <v>DAVIDSON K</v>
          </cell>
          <cell r="J7" t="str">
            <v>DAVIDSON K</v>
          </cell>
          <cell r="K7" t="str">
            <v>DAVIES P</v>
          </cell>
          <cell r="L7" t="str">
            <v>DUNCKLEY</v>
          </cell>
          <cell r="M7" t="str">
            <v>SCOTT</v>
          </cell>
          <cell r="N7" t="str">
            <v>PEARSON</v>
          </cell>
        </row>
        <row r="8">
          <cell r="A8" t="str">
            <v>1ST XI</v>
          </cell>
          <cell r="B8">
            <v>33138</v>
          </cell>
          <cell r="C8" t="str">
            <v>OLD ACTONIANS</v>
          </cell>
          <cell r="D8" t="str">
            <v>LEAGUE</v>
          </cell>
          <cell r="E8" t="str">
            <v>H</v>
          </cell>
          <cell r="F8" t="str">
            <v>WON</v>
          </cell>
          <cell r="G8">
            <v>1</v>
          </cell>
          <cell r="H8">
            <v>0</v>
          </cell>
          <cell r="I8" t="str">
            <v>DUNCKLEY</v>
          </cell>
        </row>
        <row r="9">
          <cell r="A9" t="str">
            <v>1ST XI</v>
          </cell>
          <cell r="B9">
            <v>33145</v>
          </cell>
          <cell r="C9" t="str">
            <v>NORSEMEN</v>
          </cell>
          <cell r="D9" t="str">
            <v>LEAGUE</v>
          </cell>
          <cell r="E9" t="str">
            <v>H</v>
          </cell>
          <cell r="F9" t="str">
            <v>LOST</v>
          </cell>
          <cell r="G9">
            <v>1</v>
          </cell>
          <cell r="H9">
            <v>3</v>
          </cell>
          <cell r="I9" t="str">
            <v>PEARSON</v>
          </cell>
        </row>
        <row r="10">
          <cell r="A10" t="str">
            <v>1ST XI</v>
          </cell>
          <cell r="B10">
            <v>33152</v>
          </cell>
          <cell r="C10" t="str">
            <v>OLD PARKONIANS</v>
          </cell>
          <cell r="D10" t="str">
            <v>LEAGUE</v>
          </cell>
          <cell r="E10" t="str">
            <v>H</v>
          </cell>
          <cell r="F10" t="str">
            <v>WON</v>
          </cell>
          <cell r="G10">
            <v>1</v>
          </cell>
          <cell r="H10">
            <v>0</v>
          </cell>
          <cell r="I10" t="str">
            <v>DUNCKLEY</v>
          </cell>
        </row>
        <row r="11">
          <cell r="A11" t="str">
            <v>1ST XI</v>
          </cell>
          <cell r="B11">
            <v>33159</v>
          </cell>
          <cell r="C11" t="str">
            <v>MIDLAND BANK</v>
          </cell>
          <cell r="D11" t="str">
            <v>LEAGUE</v>
          </cell>
          <cell r="E11" t="str">
            <v>H</v>
          </cell>
          <cell r="F11" t="str">
            <v>LOST</v>
          </cell>
          <cell r="G11">
            <v>0</v>
          </cell>
          <cell r="H11">
            <v>5</v>
          </cell>
        </row>
        <row r="12">
          <cell r="A12" t="str">
            <v>1ST XI</v>
          </cell>
          <cell r="B12">
            <v>33163</v>
          </cell>
          <cell r="C12" t="str">
            <v>SKANDINAVISKA BANKEN</v>
          </cell>
          <cell r="D12" t="str">
            <v>FRIENDLY</v>
          </cell>
          <cell r="E12" t="str">
            <v>H</v>
          </cell>
          <cell r="F12" t="str">
            <v>WON</v>
          </cell>
          <cell r="G12">
            <v>8</v>
          </cell>
          <cell r="H12">
            <v>0</v>
          </cell>
          <cell r="I12" t="str">
            <v>DAVIDSON K</v>
          </cell>
          <cell r="J12" t="str">
            <v>DAVIDSON K</v>
          </cell>
          <cell r="K12" t="str">
            <v>DAVIDSON K</v>
          </cell>
          <cell r="L12" t="str">
            <v>ALDRIDGE</v>
          </cell>
          <cell r="M12" t="str">
            <v>ALDRIDGE</v>
          </cell>
          <cell r="N12" t="str">
            <v>ALDRIDGE</v>
          </cell>
          <cell r="O12" t="str">
            <v>DAVIES P</v>
          </cell>
          <cell r="P12" t="str">
            <v>SCOTT</v>
          </cell>
        </row>
        <row r="13">
          <cell r="A13" t="str">
            <v>1ST XI</v>
          </cell>
          <cell r="B13">
            <v>33166</v>
          </cell>
          <cell r="C13" t="str">
            <v>OLD SALESIANS</v>
          </cell>
          <cell r="D13" t="str">
            <v>LEAGUE</v>
          </cell>
          <cell r="E13" t="str">
            <v>H</v>
          </cell>
          <cell r="F13" t="str">
            <v>LOST</v>
          </cell>
          <cell r="G13">
            <v>0</v>
          </cell>
          <cell r="H13">
            <v>3</v>
          </cell>
        </row>
        <row r="14">
          <cell r="A14" t="str">
            <v>1ST XI</v>
          </cell>
          <cell r="B14">
            <v>33173</v>
          </cell>
          <cell r="C14" t="str">
            <v>OLD STATIONERS</v>
          </cell>
          <cell r="D14" t="str">
            <v>LEAGUE</v>
          </cell>
          <cell r="E14" t="str">
            <v>A</v>
          </cell>
          <cell r="F14" t="str">
            <v>LOST</v>
          </cell>
          <cell r="G14">
            <v>1</v>
          </cell>
          <cell r="H14">
            <v>2</v>
          </cell>
          <cell r="I14" t="str">
            <v>DAVIDSON K</v>
          </cell>
        </row>
        <row r="15">
          <cell r="A15" t="str">
            <v>1ST XI</v>
          </cell>
          <cell r="B15">
            <v>33180</v>
          </cell>
          <cell r="C15" t="str">
            <v>WEST WICKHAM</v>
          </cell>
          <cell r="D15" t="str">
            <v>LEAGUE</v>
          </cell>
          <cell r="E15" t="str">
            <v>H</v>
          </cell>
          <cell r="F15" t="str">
            <v>DREW</v>
          </cell>
          <cell r="G15">
            <v>2</v>
          </cell>
          <cell r="H15">
            <v>2</v>
          </cell>
          <cell r="I15" t="str">
            <v>DAVIDSON K</v>
          </cell>
          <cell r="J15" t="str">
            <v>DUFFY J</v>
          </cell>
        </row>
        <row r="16">
          <cell r="A16" t="str">
            <v>1ST XI</v>
          </cell>
          <cell r="B16">
            <v>33187</v>
          </cell>
          <cell r="C16" t="str">
            <v>WINCHMORE HILL</v>
          </cell>
          <cell r="D16" t="str">
            <v>LEAGUE</v>
          </cell>
          <cell r="E16" t="str">
            <v>H</v>
          </cell>
          <cell r="F16" t="str">
            <v>LOST</v>
          </cell>
          <cell r="G16">
            <v>0</v>
          </cell>
          <cell r="H16">
            <v>1</v>
          </cell>
        </row>
        <row r="17">
          <cell r="A17" t="str">
            <v>1ST XI</v>
          </cell>
          <cell r="B17">
            <v>33194</v>
          </cell>
          <cell r="C17" t="str">
            <v>OLD GRAMMARIANS</v>
          </cell>
          <cell r="D17" t="str">
            <v>CUP</v>
          </cell>
          <cell r="E17" t="str">
            <v>H</v>
          </cell>
          <cell r="F17" t="str">
            <v>LOST</v>
          </cell>
          <cell r="G17">
            <v>1</v>
          </cell>
          <cell r="H17">
            <v>2</v>
          </cell>
          <cell r="I17" t="str">
            <v>RAMSAY</v>
          </cell>
        </row>
        <row r="18">
          <cell r="A18" t="str">
            <v>1ST XI</v>
          </cell>
          <cell r="B18">
            <v>33201</v>
          </cell>
          <cell r="C18" t="str">
            <v>LENSBURY</v>
          </cell>
          <cell r="D18" t="str">
            <v>CUP</v>
          </cell>
          <cell r="E18" t="str">
            <v>A</v>
          </cell>
          <cell r="F18" t="str">
            <v>WON</v>
          </cell>
          <cell r="G18">
            <v>3</v>
          </cell>
          <cell r="H18">
            <v>0</v>
          </cell>
          <cell r="I18" t="str">
            <v>DAVIDSON K</v>
          </cell>
          <cell r="J18" t="str">
            <v>DAVIDSON K</v>
          </cell>
          <cell r="K18" t="str">
            <v>PEARSON</v>
          </cell>
        </row>
        <row r="19">
          <cell r="A19" t="str">
            <v>1ST XI</v>
          </cell>
          <cell r="B19">
            <v>33208</v>
          </cell>
          <cell r="C19" t="str">
            <v>HASSOCKS</v>
          </cell>
          <cell r="D19" t="str">
            <v>CUP</v>
          </cell>
          <cell r="E19" t="str">
            <v>H</v>
          </cell>
          <cell r="F19" t="str">
            <v>WON</v>
          </cell>
          <cell r="G19">
            <v>2</v>
          </cell>
          <cell r="H19">
            <v>1</v>
          </cell>
          <cell r="I19" t="str">
            <v>DAVIDSON K</v>
          </cell>
          <cell r="J19" t="str">
            <v>PEARSON</v>
          </cell>
        </row>
        <row r="20">
          <cell r="A20" t="str">
            <v>1ST XI</v>
          </cell>
          <cell r="B20">
            <v>33215</v>
          </cell>
          <cell r="C20" t="str">
            <v>OLD ESTHAMEIANS</v>
          </cell>
          <cell r="D20" t="str">
            <v>LEAGUE</v>
          </cell>
          <cell r="E20" t="str">
            <v>A</v>
          </cell>
          <cell r="F20" t="str">
            <v>DREW</v>
          </cell>
          <cell r="G20">
            <v>1</v>
          </cell>
          <cell r="H20">
            <v>1</v>
          </cell>
          <cell r="I20" t="str">
            <v>PEARSON</v>
          </cell>
        </row>
        <row r="21">
          <cell r="A21" t="str">
            <v>1ST XI</v>
          </cell>
          <cell r="B21">
            <v>33222</v>
          </cell>
          <cell r="C21" t="str">
            <v>OLD SALESIANS</v>
          </cell>
          <cell r="D21" t="str">
            <v>LEAGUE</v>
          </cell>
          <cell r="E21" t="str">
            <v>A</v>
          </cell>
          <cell r="F21" t="str">
            <v>WON</v>
          </cell>
          <cell r="G21">
            <v>2</v>
          </cell>
          <cell r="H21">
            <v>0</v>
          </cell>
          <cell r="I21" t="str">
            <v>DAVIDSON K</v>
          </cell>
          <cell r="J21" t="str">
            <v>PEARSON</v>
          </cell>
        </row>
        <row r="22">
          <cell r="A22" t="str">
            <v>1ST XI</v>
          </cell>
          <cell r="B22">
            <v>33229</v>
          </cell>
          <cell r="C22" t="str">
            <v>OLD ACTONIANS</v>
          </cell>
          <cell r="D22" t="str">
            <v>LEAGUE</v>
          </cell>
          <cell r="E22" t="str">
            <v>A</v>
          </cell>
          <cell r="F22" t="str">
            <v>DREW</v>
          </cell>
          <cell r="G22">
            <v>0</v>
          </cell>
          <cell r="H22">
            <v>0</v>
          </cell>
        </row>
        <row r="23">
          <cell r="A23" t="str">
            <v>1ST XI</v>
          </cell>
          <cell r="B23">
            <v>33243</v>
          </cell>
          <cell r="C23" t="str">
            <v>COLPOSA</v>
          </cell>
          <cell r="D23" t="str">
            <v>CUP</v>
          </cell>
          <cell r="E23" t="str">
            <v>A</v>
          </cell>
          <cell r="F23" t="str">
            <v>LOST</v>
          </cell>
          <cell r="G23">
            <v>2</v>
          </cell>
          <cell r="H23">
            <v>4</v>
          </cell>
          <cell r="I23" t="str">
            <v>DAVIDSON K</v>
          </cell>
          <cell r="J23" t="str">
            <v>DAVIDSON K</v>
          </cell>
        </row>
        <row r="24">
          <cell r="A24" t="str">
            <v>1ST XI</v>
          </cell>
          <cell r="B24">
            <v>33250</v>
          </cell>
          <cell r="C24" t="str">
            <v>WEST WICKHAM</v>
          </cell>
          <cell r="D24" t="str">
            <v>LEAGUE</v>
          </cell>
          <cell r="E24" t="str">
            <v>A</v>
          </cell>
          <cell r="F24" t="str">
            <v>LOST</v>
          </cell>
          <cell r="G24">
            <v>0</v>
          </cell>
          <cell r="H24">
            <v>1</v>
          </cell>
        </row>
        <row r="25">
          <cell r="A25" t="str">
            <v>1ST XI</v>
          </cell>
          <cell r="B25">
            <v>33257</v>
          </cell>
          <cell r="C25" t="str">
            <v>OLD ESTHAMEIANS</v>
          </cell>
          <cell r="D25" t="str">
            <v>LEAGUE</v>
          </cell>
          <cell r="E25" t="str">
            <v>H</v>
          </cell>
          <cell r="F25" t="str">
            <v>WON</v>
          </cell>
          <cell r="G25">
            <v>4</v>
          </cell>
          <cell r="H25">
            <v>2</v>
          </cell>
          <cell r="I25" t="str">
            <v>RUSSELL</v>
          </cell>
          <cell r="J25" t="str">
            <v>RUSSELL</v>
          </cell>
          <cell r="K25" t="str">
            <v>DAVIDSON K</v>
          </cell>
          <cell r="L25" t="str">
            <v>DUNCKLEY</v>
          </cell>
        </row>
        <row r="26">
          <cell r="A26" t="str">
            <v>1ST XI</v>
          </cell>
          <cell r="B26">
            <v>33264</v>
          </cell>
          <cell r="C26" t="str">
            <v>BRITISH PETROLEUM</v>
          </cell>
          <cell r="D26" t="str">
            <v>CUP</v>
          </cell>
          <cell r="E26" t="str">
            <v>H</v>
          </cell>
          <cell r="F26" t="str">
            <v>WON</v>
          </cell>
          <cell r="G26">
            <v>2</v>
          </cell>
          <cell r="H26">
            <v>1</v>
          </cell>
          <cell r="I26" t="str">
            <v>RAMSAY</v>
          </cell>
          <cell r="J26" t="str">
            <v>ALDRIDGE</v>
          </cell>
        </row>
        <row r="27">
          <cell r="A27" t="str">
            <v>1ST XI</v>
          </cell>
          <cell r="B27">
            <v>33271</v>
          </cell>
          <cell r="C27" t="str">
            <v>OLD STATIONERS</v>
          </cell>
          <cell r="D27" t="str">
            <v>LEAGUE</v>
          </cell>
          <cell r="E27" t="str">
            <v>H</v>
          </cell>
          <cell r="F27" t="str">
            <v>WON</v>
          </cell>
          <cell r="G27">
            <v>7</v>
          </cell>
          <cell r="H27">
            <v>1</v>
          </cell>
          <cell r="I27" t="str">
            <v>DAVIDSON K</v>
          </cell>
          <cell r="J27" t="str">
            <v>DAVIDSON K</v>
          </cell>
          <cell r="K27" t="str">
            <v>DUNCKLEY</v>
          </cell>
          <cell r="L27" t="str">
            <v>DUNCKLEY</v>
          </cell>
          <cell r="M27" t="str">
            <v>PEARSON</v>
          </cell>
          <cell r="N27" t="str">
            <v>RUSSELL</v>
          </cell>
          <cell r="O27" t="str">
            <v>ALDRIDGE</v>
          </cell>
        </row>
        <row r="28">
          <cell r="A28" t="str">
            <v>1ST XI</v>
          </cell>
          <cell r="B28">
            <v>33292</v>
          </cell>
          <cell r="C28" t="str">
            <v>CIVIL SERVICE</v>
          </cell>
          <cell r="D28" t="str">
            <v>LEAGUE</v>
          </cell>
          <cell r="E28" t="str">
            <v>H</v>
          </cell>
          <cell r="F28" t="str">
            <v>WON</v>
          </cell>
          <cell r="G28">
            <v>3</v>
          </cell>
          <cell r="H28">
            <v>1</v>
          </cell>
          <cell r="I28" t="str">
            <v>RUSSELL</v>
          </cell>
          <cell r="J28" t="str">
            <v>DUNCKLEY</v>
          </cell>
          <cell r="K28" t="str">
            <v>ALDRIDGE</v>
          </cell>
        </row>
        <row r="29">
          <cell r="A29" t="str">
            <v>1ST XI</v>
          </cell>
          <cell r="B29">
            <v>33299</v>
          </cell>
          <cell r="C29" t="str">
            <v>CARSHALTON</v>
          </cell>
          <cell r="D29" t="str">
            <v>LEAGUE</v>
          </cell>
          <cell r="E29" t="str">
            <v>H</v>
          </cell>
          <cell r="F29" t="str">
            <v>LOST</v>
          </cell>
          <cell r="G29">
            <v>1</v>
          </cell>
          <cell r="H29">
            <v>2</v>
          </cell>
          <cell r="I29" t="str">
            <v>DUNCKLEY</v>
          </cell>
        </row>
        <row r="30">
          <cell r="A30" t="str">
            <v>1ST XI</v>
          </cell>
          <cell r="B30">
            <v>33306</v>
          </cell>
          <cell r="C30" t="str">
            <v>OLD PARKONIANS</v>
          </cell>
          <cell r="D30" t="str">
            <v>LEAGUE</v>
          </cell>
          <cell r="E30" t="str">
            <v>A</v>
          </cell>
          <cell r="F30" t="str">
            <v>WON</v>
          </cell>
          <cell r="G30">
            <v>4</v>
          </cell>
          <cell r="H30">
            <v>1</v>
          </cell>
          <cell r="I30" t="str">
            <v>DAVIDSON K</v>
          </cell>
          <cell r="J30" t="str">
            <v>DAVIDSON K</v>
          </cell>
          <cell r="K30" t="str">
            <v>ALDRIDGE</v>
          </cell>
          <cell r="L30" t="str">
            <v>DAVID</v>
          </cell>
        </row>
        <row r="31">
          <cell r="A31" t="str">
            <v>1ST XI</v>
          </cell>
          <cell r="B31">
            <v>33313</v>
          </cell>
          <cell r="C31" t="str">
            <v>MIDLAND BANK</v>
          </cell>
          <cell r="D31" t="str">
            <v>CUP</v>
          </cell>
          <cell r="E31" t="str">
            <v>A</v>
          </cell>
          <cell r="F31" t="str">
            <v>LOST</v>
          </cell>
          <cell r="G31">
            <v>1</v>
          </cell>
          <cell r="H31">
            <v>2</v>
          </cell>
          <cell r="I31" t="str">
            <v>PEARSON</v>
          </cell>
        </row>
        <row r="32">
          <cell r="A32" t="str">
            <v>1ST XI</v>
          </cell>
          <cell r="B32">
            <v>33320</v>
          </cell>
          <cell r="C32" t="str">
            <v>CARSHALTON</v>
          </cell>
          <cell r="D32" t="str">
            <v>LEAGUE</v>
          </cell>
          <cell r="E32" t="str">
            <v>A</v>
          </cell>
          <cell r="F32" t="str">
            <v>DREW</v>
          </cell>
          <cell r="G32">
            <v>0</v>
          </cell>
          <cell r="H32">
            <v>0</v>
          </cell>
        </row>
        <row r="33">
          <cell r="A33" t="str">
            <v>1ST XI</v>
          </cell>
          <cell r="B33">
            <v>33334</v>
          </cell>
          <cell r="C33" t="str">
            <v>WINCHMORE HILL</v>
          </cell>
          <cell r="D33" t="str">
            <v>LEAGUE</v>
          </cell>
          <cell r="E33" t="str">
            <v>A</v>
          </cell>
          <cell r="F33" t="str">
            <v>WON</v>
          </cell>
          <cell r="G33">
            <v>1</v>
          </cell>
          <cell r="H33">
            <v>0</v>
          </cell>
          <cell r="I33" t="str">
            <v>RIDLEY</v>
          </cell>
        </row>
        <row r="34">
          <cell r="A34" t="str">
            <v>1ST XI</v>
          </cell>
          <cell r="B34">
            <v>33337</v>
          </cell>
          <cell r="C34" t="str">
            <v>MIDLAND BANK</v>
          </cell>
          <cell r="D34" t="str">
            <v>LEAGUE</v>
          </cell>
          <cell r="E34" t="str">
            <v>A</v>
          </cell>
          <cell r="F34" t="str">
            <v>WON</v>
          </cell>
          <cell r="G34">
            <v>2</v>
          </cell>
          <cell r="H34">
            <v>1</v>
          </cell>
          <cell r="I34" t="str">
            <v>PEARSON</v>
          </cell>
          <cell r="J34" t="str">
            <v>PEARSON</v>
          </cell>
        </row>
        <row r="35">
          <cell r="A35" t="str">
            <v>1ST XI</v>
          </cell>
          <cell r="B35">
            <v>33341</v>
          </cell>
          <cell r="C35" t="str">
            <v>CIVIL SERVICE</v>
          </cell>
          <cell r="D35" t="str">
            <v>LEAGUE</v>
          </cell>
          <cell r="E35" t="str">
            <v>A</v>
          </cell>
          <cell r="F35" t="str">
            <v>LOST</v>
          </cell>
          <cell r="G35">
            <v>1</v>
          </cell>
          <cell r="H35">
            <v>2</v>
          </cell>
          <cell r="I35" t="str">
            <v>ALDRIDGE</v>
          </cell>
        </row>
        <row r="36">
          <cell r="A36" t="str">
            <v>1ST XI</v>
          </cell>
          <cell r="B36">
            <v>33355</v>
          </cell>
          <cell r="C36" t="str">
            <v>NORSEMEN</v>
          </cell>
          <cell r="D36" t="str">
            <v>LEAGUE</v>
          </cell>
          <cell r="E36" t="str">
            <v>A</v>
          </cell>
          <cell r="F36" t="str">
            <v>LOST</v>
          </cell>
          <cell r="G36">
            <v>0</v>
          </cell>
          <cell r="H36">
            <v>2</v>
          </cell>
        </row>
        <row r="37">
          <cell r="B37" t="str">
            <v>RES XI</v>
          </cell>
          <cell r="C37" t="str">
            <v>-</v>
          </cell>
        </row>
        <row r="38">
          <cell r="B38" t="str">
            <v>DATE</v>
          </cell>
          <cell r="C38" t="str">
            <v>OPPOSITION</v>
          </cell>
          <cell r="D38" t="str">
            <v xml:space="preserve"> COMPETITION</v>
          </cell>
          <cell r="E38" t="str">
            <v>VENUE</v>
          </cell>
          <cell r="F38" t="str">
            <v>RESULT</v>
          </cell>
          <cell r="G38" t="str">
            <v>F</v>
          </cell>
          <cell r="H38" t="str">
            <v>A</v>
          </cell>
          <cell r="I38" t="str">
            <v>SCORERS</v>
          </cell>
        </row>
        <row r="39">
          <cell r="A39" t="str">
            <v>RES XI</v>
          </cell>
          <cell r="B39">
            <v>33100</v>
          </cell>
          <cell r="C39" t="str">
            <v>GRASSHOPPERS</v>
          </cell>
          <cell r="D39" t="str">
            <v>FRIENDLY</v>
          </cell>
          <cell r="E39" t="str">
            <v>H</v>
          </cell>
          <cell r="F39" t="str">
            <v>DREW</v>
          </cell>
          <cell r="G39">
            <v>2</v>
          </cell>
          <cell r="H39">
            <v>2</v>
          </cell>
          <cell r="I39" t="str">
            <v>RUSSELL</v>
          </cell>
          <cell r="J39" t="str">
            <v>WYLDE</v>
          </cell>
        </row>
        <row r="40">
          <cell r="A40" t="str">
            <v>RES XI</v>
          </cell>
          <cell r="B40">
            <v>33124</v>
          </cell>
          <cell r="C40" t="str">
            <v>ADELAIDE OLD BOYS</v>
          </cell>
          <cell r="D40" t="str">
            <v>FRIENDLY</v>
          </cell>
          <cell r="E40" t="str">
            <v>H</v>
          </cell>
          <cell r="F40" t="str">
            <v>WON</v>
          </cell>
          <cell r="G40">
            <v>11</v>
          </cell>
          <cell r="H40">
            <v>0</v>
          </cell>
          <cell r="I40" t="str">
            <v>DUFFY K</v>
          </cell>
          <cell r="J40" t="str">
            <v>DUFFY K</v>
          </cell>
          <cell r="K40" t="str">
            <v>DUFFY K</v>
          </cell>
          <cell r="L40" t="str">
            <v>SPARREY</v>
          </cell>
          <cell r="M40" t="str">
            <v>SPARREY</v>
          </cell>
          <cell r="N40" t="str">
            <v>TREACEY</v>
          </cell>
        </row>
        <row r="41">
          <cell r="I41" t="str">
            <v>RUSSELL</v>
          </cell>
          <cell r="J41" t="str">
            <v>WYPER</v>
          </cell>
          <cell r="K41" t="str">
            <v>WYLDE</v>
          </cell>
          <cell r="L41" t="str">
            <v>JENKINS</v>
          </cell>
          <cell r="M41" t="str">
            <v>DAVIES P</v>
          </cell>
        </row>
        <row r="42">
          <cell r="A42" t="str">
            <v>RES XI</v>
          </cell>
          <cell r="B42">
            <v>33131</v>
          </cell>
          <cell r="C42" t="str">
            <v>CLAPHAM OLD XAVERIANS</v>
          </cell>
          <cell r="D42" t="str">
            <v>FRIENDLY</v>
          </cell>
          <cell r="E42" t="str">
            <v>A</v>
          </cell>
          <cell r="F42" t="str">
            <v>WON</v>
          </cell>
          <cell r="G42">
            <v>8</v>
          </cell>
          <cell r="H42">
            <v>0</v>
          </cell>
          <cell r="I42" t="str">
            <v>RUSSELL</v>
          </cell>
          <cell r="J42" t="str">
            <v>RUSSELL</v>
          </cell>
          <cell r="K42" t="str">
            <v>RUSSELL</v>
          </cell>
          <cell r="L42" t="str">
            <v>RUSSELL</v>
          </cell>
          <cell r="M42" t="str">
            <v>STREET I</v>
          </cell>
          <cell r="N42" t="str">
            <v>STREET I</v>
          </cell>
          <cell r="O42" t="str">
            <v>STREET I</v>
          </cell>
          <cell r="P42" t="str">
            <v>WILLIAMS M</v>
          </cell>
        </row>
        <row r="43">
          <cell r="A43" t="str">
            <v>RES XI</v>
          </cell>
          <cell r="B43">
            <v>33138</v>
          </cell>
          <cell r="C43" t="str">
            <v>POLYTECHNIC</v>
          </cell>
          <cell r="D43" t="str">
            <v>LEAGUE</v>
          </cell>
          <cell r="E43" t="str">
            <v>H</v>
          </cell>
          <cell r="F43" t="str">
            <v>WON</v>
          </cell>
          <cell r="G43">
            <v>2</v>
          </cell>
          <cell r="H43">
            <v>1</v>
          </cell>
          <cell r="I43" t="str">
            <v>RUSSELL</v>
          </cell>
          <cell r="J43" t="str">
            <v>RUSSELL</v>
          </cell>
        </row>
        <row r="44">
          <cell r="A44" t="str">
            <v>RES XI</v>
          </cell>
          <cell r="B44">
            <v>33145</v>
          </cell>
          <cell r="C44" t="str">
            <v>LENSBURY</v>
          </cell>
          <cell r="D44" t="str">
            <v>LEAGUE</v>
          </cell>
          <cell r="E44" t="str">
            <v>A</v>
          </cell>
          <cell r="F44" t="str">
            <v>WON</v>
          </cell>
          <cell r="G44">
            <v>5</v>
          </cell>
          <cell r="H44">
            <v>0</v>
          </cell>
          <cell r="I44" t="str">
            <v>RUSSELL</v>
          </cell>
          <cell r="J44" t="str">
            <v>RUSSELL</v>
          </cell>
          <cell r="K44" t="str">
            <v>POLLOCK</v>
          </cell>
          <cell r="L44" t="str">
            <v>MODENA</v>
          </cell>
          <cell r="M44" t="str">
            <v>DUFFY K</v>
          </cell>
        </row>
        <row r="45">
          <cell r="A45" t="str">
            <v>RES XI</v>
          </cell>
          <cell r="B45">
            <v>33152</v>
          </cell>
          <cell r="C45" t="str">
            <v>KEW ASSOCIATION</v>
          </cell>
          <cell r="D45" t="str">
            <v>LEAGUE</v>
          </cell>
          <cell r="E45" t="str">
            <v>A</v>
          </cell>
          <cell r="F45" t="str">
            <v>WON</v>
          </cell>
          <cell r="G45">
            <v>2</v>
          </cell>
          <cell r="H45">
            <v>0</v>
          </cell>
          <cell r="I45" t="str">
            <v>RUSSELL</v>
          </cell>
          <cell r="J45" t="str">
            <v>WYLDE</v>
          </cell>
        </row>
        <row r="46">
          <cell r="A46" t="str">
            <v>RES XI</v>
          </cell>
          <cell r="B46">
            <v>33159</v>
          </cell>
          <cell r="C46" t="str">
            <v>SOUTH BANK POLYTECHNIC</v>
          </cell>
          <cell r="D46" t="str">
            <v>LEAGUE</v>
          </cell>
          <cell r="E46" t="str">
            <v>H</v>
          </cell>
          <cell r="F46" t="str">
            <v>DREW</v>
          </cell>
          <cell r="G46">
            <v>1</v>
          </cell>
          <cell r="H46">
            <v>1</v>
          </cell>
          <cell r="I46" t="str">
            <v>DAVIDSON K</v>
          </cell>
        </row>
        <row r="47">
          <cell r="A47" t="str">
            <v>RES XI</v>
          </cell>
          <cell r="B47">
            <v>33166</v>
          </cell>
          <cell r="C47" t="str">
            <v>OLD SALESIANS</v>
          </cell>
          <cell r="D47" t="str">
            <v>LEAGUE</v>
          </cell>
          <cell r="E47" t="str">
            <v>A</v>
          </cell>
          <cell r="F47" t="str">
            <v>WON</v>
          </cell>
          <cell r="G47">
            <v>3</v>
          </cell>
          <cell r="H47">
            <v>0</v>
          </cell>
          <cell r="I47" t="str">
            <v>POLLOCK</v>
          </cell>
          <cell r="J47" t="str">
            <v>POLLOCK</v>
          </cell>
          <cell r="K47" t="str">
            <v>RUSSELL</v>
          </cell>
        </row>
        <row r="48">
          <cell r="A48" t="str">
            <v>RES XI</v>
          </cell>
          <cell r="B48">
            <v>33173</v>
          </cell>
          <cell r="C48" t="str">
            <v>KEW ASSOCIATION</v>
          </cell>
          <cell r="D48" t="str">
            <v>CUP</v>
          </cell>
          <cell r="E48" t="str">
            <v>H</v>
          </cell>
          <cell r="F48" t="str">
            <v>LOST</v>
          </cell>
          <cell r="G48">
            <v>3</v>
          </cell>
          <cell r="H48">
            <v>4</v>
          </cell>
          <cell r="I48" t="str">
            <v>DUFFY K</v>
          </cell>
          <cell r="J48" t="str">
            <v xml:space="preserve">BAYS </v>
          </cell>
          <cell r="K48" t="str">
            <v>WYLDE</v>
          </cell>
        </row>
        <row r="49">
          <cell r="A49" t="str">
            <v>RES XI</v>
          </cell>
          <cell r="B49">
            <v>33180</v>
          </cell>
          <cell r="C49" t="str">
            <v>MERTON</v>
          </cell>
          <cell r="D49" t="str">
            <v>LEAGUE</v>
          </cell>
          <cell r="E49" t="str">
            <v>A</v>
          </cell>
          <cell r="F49" t="str">
            <v>DREW</v>
          </cell>
          <cell r="G49">
            <v>1</v>
          </cell>
          <cell r="H49">
            <v>1</v>
          </cell>
          <cell r="I49" t="str">
            <v>DUFFY K</v>
          </cell>
        </row>
        <row r="50">
          <cell r="A50" t="str">
            <v>RES XI</v>
          </cell>
          <cell r="B50">
            <v>33187</v>
          </cell>
          <cell r="C50" t="str">
            <v>OLD ISLEWORTHIANS</v>
          </cell>
          <cell r="D50" t="str">
            <v>CUP</v>
          </cell>
          <cell r="E50" t="str">
            <v>H</v>
          </cell>
          <cell r="F50" t="str">
            <v>WON</v>
          </cell>
          <cell r="G50">
            <v>7</v>
          </cell>
          <cell r="H50">
            <v>3</v>
          </cell>
          <cell r="I50" t="str">
            <v>RUSSELL</v>
          </cell>
          <cell r="J50" t="str">
            <v>RUSSELL</v>
          </cell>
          <cell r="K50" t="str">
            <v>RUSSELL</v>
          </cell>
          <cell r="L50" t="str">
            <v>RUSSELL</v>
          </cell>
          <cell r="M50" t="str">
            <v>DUNCKLEY</v>
          </cell>
          <cell r="N50" t="str">
            <v>DUNCKLEY</v>
          </cell>
          <cell r="O50" t="str">
            <v>WESTROPE</v>
          </cell>
        </row>
        <row r="51">
          <cell r="A51" t="str">
            <v>RES XI</v>
          </cell>
          <cell r="B51">
            <v>33194</v>
          </cell>
          <cell r="C51" t="str">
            <v>LLOYDS BANK</v>
          </cell>
          <cell r="D51" t="str">
            <v>LEAGUE</v>
          </cell>
          <cell r="E51" t="str">
            <v>A</v>
          </cell>
          <cell r="F51" t="str">
            <v>DREW</v>
          </cell>
          <cell r="G51">
            <v>1</v>
          </cell>
          <cell r="H51">
            <v>1</v>
          </cell>
          <cell r="I51" t="str">
            <v>RUSSELL</v>
          </cell>
        </row>
        <row r="52">
          <cell r="A52" t="str">
            <v>RES XI</v>
          </cell>
          <cell r="B52">
            <v>33201</v>
          </cell>
          <cell r="C52" t="str">
            <v>BROOMFIELD</v>
          </cell>
          <cell r="D52" t="str">
            <v>LEAGUE</v>
          </cell>
          <cell r="E52" t="str">
            <v>H</v>
          </cell>
          <cell r="F52" t="str">
            <v>WON</v>
          </cell>
          <cell r="G52">
            <v>2</v>
          </cell>
          <cell r="H52">
            <v>0</v>
          </cell>
          <cell r="I52" t="str">
            <v>DAVIES P</v>
          </cell>
          <cell r="J52" t="str">
            <v>DUNCKLEY</v>
          </cell>
        </row>
        <row r="53">
          <cell r="A53" t="str">
            <v>RES XI</v>
          </cell>
          <cell r="B53">
            <v>33208</v>
          </cell>
          <cell r="C53" t="str">
            <v>LLOYDS BANK</v>
          </cell>
          <cell r="D53" t="str">
            <v>LEAGUE</v>
          </cell>
          <cell r="E53" t="str">
            <v>H</v>
          </cell>
          <cell r="F53" t="str">
            <v>LOST</v>
          </cell>
          <cell r="G53">
            <v>0</v>
          </cell>
          <cell r="H53">
            <v>1</v>
          </cell>
        </row>
        <row r="54">
          <cell r="A54" t="str">
            <v>RES XI</v>
          </cell>
          <cell r="B54">
            <v>33215</v>
          </cell>
          <cell r="C54" t="str">
            <v>ARMY CRUSADERS</v>
          </cell>
          <cell r="D54" t="str">
            <v>CUP</v>
          </cell>
          <cell r="E54" t="str">
            <v>H</v>
          </cell>
          <cell r="F54" t="str">
            <v>WON</v>
          </cell>
          <cell r="G54">
            <v>8</v>
          </cell>
          <cell r="H54">
            <v>0</v>
          </cell>
          <cell r="I54" t="str">
            <v>RUSSELL</v>
          </cell>
          <cell r="J54" t="str">
            <v>RUSSELL</v>
          </cell>
          <cell r="K54" t="str">
            <v>DAVIES P</v>
          </cell>
          <cell r="L54" t="str">
            <v>DAVIES P</v>
          </cell>
          <cell r="M54" t="str">
            <v>DUNCKLEY</v>
          </cell>
          <cell r="N54" t="str">
            <v>STREET I</v>
          </cell>
          <cell r="O54" t="str">
            <v>POWELL</v>
          </cell>
          <cell r="P54" t="str">
            <v>DUFFY K</v>
          </cell>
        </row>
        <row r="55">
          <cell r="A55" t="str">
            <v>RES XI</v>
          </cell>
          <cell r="B55">
            <v>33222</v>
          </cell>
          <cell r="C55" t="str">
            <v>MERTON</v>
          </cell>
          <cell r="D55" t="str">
            <v>LEAGUE</v>
          </cell>
          <cell r="E55" t="str">
            <v>H</v>
          </cell>
          <cell r="F55" t="str">
            <v>WON</v>
          </cell>
          <cell r="G55">
            <v>3</v>
          </cell>
          <cell r="H55">
            <v>2</v>
          </cell>
          <cell r="I55" t="str">
            <v>DAVIES P</v>
          </cell>
          <cell r="J55" t="str">
            <v>DAVIES P</v>
          </cell>
          <cell r="K55" t="str">
            <v>RUSSELL</v>
          </cell>
        </row>
        <row r="56">
          <cell r="A56" t="str">
            <v>RES XI</v>
          </cell>
          <cell r="B56">
            <v>33229</v>
          </cell>
          <cell r="C56" t="str">
            <v>POLYTECHNIC</v>
          </cell>
          <cell r="D56" t="str">
            <v>LEAGUE</v>
          </cell>
          <cell r="E56" t="str">
            <v>A</v>
          </cell>
          <cell r="F56" t="str">
            <v>LOST</v>
          </cell>
          <cell r="G56">
            <v>1</v>
          </cell>
          <cell r="H56">
            <v>5</v>
          </cell>
          <cell r="I56" t="str">
            <v>RUSSELL</v>
          </cell>
        </row>
        <row r="57">
          <cell r="A57" t="str">
            <v>RES XI</v>
          </cell>
          <cell r="B57">
            <v>33243</v>
          </cell>
          <cell r="C57" t="str">
            <v>OLD SALESIANS</v>
          </cell>
          <cell r="D57" t="str">
            <v>CUP</v>
          </cell>
          <cell r="E57" t="str">
            <v>H</v>
          </cell>
          <cell r="F57" t="str">
            <v>WON</v>
          </cell>
          <cell r="G57">
            <v>2</v>
          </cell>
          <cell r="H57">
            <v>1</v>
          </cell>
          <cell r="I57" t="str">
            <v>ALEXANDER</v>
          </cell>
          <cell r="J57" t="str">
            <v>ALEXANDER</v>
          </cell>
        </row>
        <row r="58">
          <cell r="A58" t="str">
            <v>RES XI</v>
          </cell>
          <cell r="B58">
            <v>33250</v>
          </cell>
          <cell r="C58" t="str">
            <v>LENSBURY</v>
          </cell>
          <cell r="D58" t="str">
            <v>LEAGUE</v>
          </cell>
          <cell r="E58" t="str">
            <v>H</v>
          </cell>
          <cell r="F58" t="str">
            <v>DREW</v>
          </cell>
          <cell r="G58">
            <v>1</v>
          </cell>
          <cell r="H58">
            <v>1</v>
          </cell>
          <cell r="I58" t="str">
            <v>DUNCKLEY</v>
          </cell>
        </row>
        <row r="59">
          <cell r="A59" t="str">
            <v>RES XI</v>
          </cell>
          <cell r="B59">
            <v>33257</v>
          </cell>
          <cell r="C59" t="str">
            <v>KEW ASSOCIATION</v>
          </cell>
          <cell r="D59" t="str">
            <v>LEAGUE</v>
          </cell>
          <cell r="E59" t="str">
            <v>H</v>
          </cell>
          <cell r="F59" t="str">
            <v>WON</v>
          </cell>
          <cell r="G59">
            <v>5</v>
          </cell>
          <cell r="H59">
            <v>2</v>
          </cell>
          <cell r="I59" t="str">
            <v>PEARSON</v>
          </cell>
          <cell r="J59" t="str">
            <v>RYAN</v>
          </cell>
          <cell r="K59" t="str">
            <v>DAVIES P</v>
          </cell>
          <cell r="L59" t="str">
            <v>JONES T</v>
          </cell>
          <cell r="M59" t="str">
            <v>OG</v>
          </cell>
        </row>
        <row r="60">
          <cell r="A60" t="str">
            <v>RES XI</v>
          </cell>
          <cell r="B60">
            <v>33264</v>
          </cell>
          <cell r="C60" t="str">
            <v>SOUTH BANK POLYTECHNIC</v>
          </cell>
          <cell r="D60" t="str">
            <v>LEAGUE</v>
          </cell>
          <cell r="E60" t="str">
            <v>A</v>
          </cell>
          <cell r="F60" t="str">
            <v>DREW</v>
          </cell>
          <cell r="G60">
            <v>1</v>
          </cell>
          <cell r="H60">
            <v>1</v>
          </cell>
          <cell r="I60" t="str">
            <v>DUFFY K</v>
          </cell>
        </row>
        <row r="61">
          <cell r="A61" t="str">
            <v>RES XI</v>
          </cell>
          <cell r="B61">
            <v>33271</v>
          </cell>
          <cell r="C61" t="str">
            <v>POLYTECHNIC</v>
          </cell>
          <cell r="D61" t="str">
            <v>CUP</v>
          </cell>
          <cell r="E61" t="str">
            <v>H</v>
          </cell>
          <cell r="F61" t="str">
            <v>LOST</v>
          </cell>
          <cell r="G61">
            <v>0</v>
          </cell>
          <cell r="H61">
            <v>1</v>
          </cell>
        </row>
        <row r="62">
          <cell r="A62" t="str">
            <v>RES XI</v>
          </cell>
          <cell r="B62">
            <v>33292</v>
          </cell>
          <cell r="C62" t="str">
            <v>OLD BROMLEIANS</v>
          </cell>
          <cell r="D62" t="str">
            <v>LEAGUE</v>
          </cell>
          <cell r="E62" t="str">
            <v>H</v>
          </cell>
          <cell r="F62" t="str">
            <v>WON</v>
          </cell>
          <cell r="G62">
            <v>3</v>
          </cell>
          <cell r="H62">
            <v>1</v>
          </cell>
          <cell r="I62" t="str">
            <v>DAVIES P</v>
          </cell>
          <cell r="J62" t="str">
            <v>DAVIES P</v>
          </cell>
          <cell r="K62" t="str">
            <v>WYLDE</v>
          </cell>
        </row>
        <row r="63">
          <cell r="A63" t="str">
            <v>RES XI</v>
          </cell>
          <cell r="B63">
            <v>33299</v>
          </cell>
          <cell r="C63" t="str">
            <v>BROOMFIELD</v>
          </cell>
          <cell r="D63" t="str">
            <v>LEAGUE</v>
          </cell>
          <cell r="E63" t="str">
            <v>A</v>
          </cell>
          <cell r="F63" t="str">
            <v>WON</v>
          </cell>
          <cell r="G63">
            <v>7</v>
          </cell>
          <cell r="H63">
            <v>0</v>
          </cell>
          <cell r="I63" t="str">
            <v>DAVIES P</v>
          </cell>
          <cell r="J63" t="str">
            <v>DAVIES P</v>
          </cell>
          <cell r="K63" t="str">
            <v>JENKINS</v>
          </cell>
          <cell r="L63" t="str">
            <v>DUFFY J</v>
          </cell>
          <cell r="M63" t="str">
            <v>JONES T</v>
          </cell>
          <cell r="N63" t="str">
            <v>WYLDE</v>
          </cell>
          <cell r="O63" t="str">
            <v>OG</v>
          </cell>
        </row>
        <row r="64">
          <cell r="A64" t="str">
            <v>RES XI</v>
          </cell>
          <cell r="B64">
            <v>33306</v>
          </cell>
          <cell r="C64" t="str">
            <v>BARCLAYS BANK</v>
          </cell>
          <cell r="D64" t="str">
            <v>LEAGUE</v>
          </cell>
          <cell r="E64" t="str">
            <v>A</v>
          </cell>
          <cell r="F64" t="str">
            <v>LOST</v>
          </cell>
          <cell r="G64">
            <v>0</v>
          </cell>
          <cell r="H64">
            <v>1</v>
          </cell>
        </row>
        <row r="65">
          <cell r="A65" t="str">
            <v>RES XI</v>
          </cell>
          <cell r="B65">
            <v>33313</v>
          </cell>
          <cell r="C65" t="str">
            <v>BRITISH PETROLEUM</v>
          </cell>
          <cell r="D65" t="str">
            <v>LEAGUE</v>
          </cell>
          <cell r="E65" t="str">
            <v>H</v>
          </cell>
          <cell r="F65" t="str">
            <v>WON</v>
          </cell>
          <cell r="G65">
            <v>1</v>
          </cell>
          <cell r="H65">
            <v>0</v>
          </cell>
          <cell r="I65" t="str">
            <v>WYLDE</v>
          </cell>
        </row>
        <row r="66">
          <cell r="A66" t="str">
            <v>RES XI</v>
          </cell>
          <cell r="B66">
            <v>33320</v>
          </cell>
          <cell r="C66" t="str">
            <v>OLD BROMLEIANS</v>
          </cell>
          <cell r="D66" t="str">
            <v>LEAGUE</v>
          </cell>
          <cell r="E66" t="str">
            <v>A</v>
          </cell>
          <cell r="F66" t="str">
            <v>WON</v>
          </cell>
          <cell r="G66">
            <v>5</v>
          </cell>
          <cell r="H66">
            <v>0</v>
          </cell>
          <cell r="I66" t="str">
            <v>WYLDE</v>
          </cell>
          <cell r="J66" t="str">
            <v>WYLDE</v>
          </cell>
          <cell r="K66" t="str">
            <v>DUFFY K</v>
          </cell>
          <cell r="L66" t="str">
            <v>DUFFY K</v>
          </cell>
          <cell r="M66" t="str">
            <v>RUSSELL</v>
          </cell>
        </row>
        <row r="67">
          <cell r="A67" t="str">
            <v>RES XI</v>
          </cell>
          <cell r="B67">
            <v>33334</v>
          </cell>
          <cell r="C67" t="str">
            <v>BARCLAYS BANK</v>
          </cell>
          <cell r="D67" t="str">
            <v>LEAGUE</v>
          </cell>
          <cell r="E67" t="str">
            <v>H</v>
          </cell>
          <cell r="F67" t="str">
            <v>WON</v>
          </cell>
          <cell r="G67">
            <v>2</v>
          </cell>
          <cell r="H67">
            <v>1</v>
          </cell>
          <cell r="I67" t="str">
            <v>JONES T</v>
          </cell>
          <cell r="J67" t="str">
            <v>WYLDE</v>
          </cell>
        </row>
        <row r="68">
          <cell r="A68" t="str">
            <v>RES XI</v>
          </cell>
          <cell r="B68">
            <v>33337</v>
          </cell>
          <cell r="C68" t="str">
            <v>OLD SALESIANS</v>
          </cell>
          <cell r="D68" t="str">
            <v>LEAGUE</v>
          </cell>
          <cell r="E68" t="str">
            <v>H</v>
          </cell>
          <cell r="F68" t="str">
            <v>LOST</v>
          </cell>
          <cell r="G68">
            <v>0</v>
          </cell>
          <cell r="H68">
            <v>1</v>
          </cell>
        </row>
        <row r="69">
          <cell r="A69" t="str">
            <v>RES XI</v>
          </cell>
          <cell r="B69">
            <v>33341</v>
          </cell>
          <cell r="C69" t="str">
            <v>BRITISH PETROLEUM</v>
          </cell>
          <cell r="D69" t="str">
            <v>LEAGUE</v>
          </cell>
          <cell r="E69" t="str">
            <v>A</v>
          </cell>
          <cell r="F69" t="str">
            <v>WON</v>
          </cell>
          <cell r="G69">
            <v>5</v>
          </cell>
          <cell r="H69">
            <v>1</v>
          </cell>
          <cell r="I69" t="str">
            <v>JONES T</v>
          </cell>
          <cell r="J69" t="str">
            <v>JONES T</v>
          </cell>
          <cell r="K69" t="str">
            <v>DAVIES P</v>
          </cell>
          <cell r="L69" t="str">
            <v>WYLDE</v>
          </cell>
          <cell r="M69" t="str">
            <v>HAWKES</v>
          </cell>
        </row>
        <row r="70">
          <cell r="B70" t="str">
            <v>3RD XI</v>
          </cell>
          <cell r="C70" t="str">
            <v>-</v>
          </cell>
        </row>
        <row r="71">
          <cell r="B71" t="str">
            <v>DATE</v>
          </cell>
          <cell r="C71" t="str">
            <v>OPPOSITION</v>
          </cell>
          <cell r="D71" t="str">
            <v xml:space="preserve"> COMPETITION</v>
          </cell>
          <cell r="E71" t="str">
            <v>VENUE</v>
          </cell>
          <cell r="F71" t="str">
            <v>RESULT</v>
          </cell>
          <cell r="G71" t="str">
            <v>F</v>
          </cell>
          <cell r="H71" t="str">
            <v>A</v>
          </cell>
          <cell r="I71" t="str">
            <v>SCORERS</v>
          </cell>
        </row>
        <row r="72">
          <cell r="A72" t="str">
            <v>3RD XI</v>
          </cell>
          <cell r="B72">
            <v>33124</v>
          </cell>
          <cell r="C72" t="str">
            <v>LLOYDS BANK</v>
          </cell>
          <cell r="D72" t="str">
            <v>FRIENDLY</v>
          </cell>
          <cell r="E72" t="str">
            <v>H</v>
          </cell>
          <cell r="F72" t="str">
            <v>WON</v>
          </cell>
          <cell r="G72">
            <v>2</v>
          </cell>
          <cell r="H72">
            <v>0</v>
          </cell>
          <cell r="I72" t="str">
            <v>DAVIDSON K</v>
          </cell>
          <cell r="J72" t="str">
            <v>COLLINS P</v>
          </cell>
        </row>
        <row r="73">
          <cell r="A73" t="str">
            <v>3RD XI</v>
          </cell>
          <cell r="B73">
            <v>33138</v>
          </cell>
          <cell r="C73" t="str">
            <v>POLYTECHNIC</v>
          </cell>
          <cell r="D73" t="str">
            <v>LEAGUE</v>
          </cell>
          <cell r="E73" t="str">
            <v>A</v>
          </cell>
          <cell r="F73" t="str">
            <v>DREW</v>
          </cell>
          <cell r="G73">
            <v>0</v>
          </cell>
          <cell r="H73">
            <v>0</v>
          </cell>
        </row>
        <row r="74">
          <cell r="A74" t="str">
            <v>3RD XI</v>
          </cell>
          <cell r="B74">
            <v>33145</v>
          </cell>
          <cell r="C74" t="str">
            <v>LENSBURY</v>
          </cell>
          <cell r="D74" t="str">
            <v>LEAGUE</v>
          </cell>
          <cell r="E74" t="str">
            <v>H</v>
          </cell>
          <cell r="F74" t="str">
            <v>DREW</v>
          </cell>
          <cell r="G74">
            <v>1</v>
          </cell>
          <cell r="H74">
            <v>1</v>
          </cell>
          <cell r="I74" t="str">
            <v>ALEXANDER</v>
          </cell>
        </row>
        <row r="75">
          <cell r="A75" t="str">
            <v>3RD XI</v>
          </cell>
          <cell r="B75">
            <v>33152</v>
          </cell>
          <cell r="C75" t="str">
            <v>OLD SALESIANS</v>
          </cell>
          <cell r="D75" t="str">
            <v>LEAGUE</v>
          </cell>
          <cell r="E75" t="str">
            <v>A</v>
          </cell>
          <cell r="F75" t="str">
            <v>DREW</v>
          </cell>
          <cell r="G75">
            <v>2</v>
          </cell>
          <cell r="H75">
            <v>2</v>
          </cell>
          <cell r="I75" t="str">
            <v>ALEXANDER</v>
          </cell>
          <cell r="J75" t="str">
            <v>STAERCK</v>
          </cell>
        </row>
        <row r="76">
          <cell r="A76" t="str">
            <v>3RD XI</v>
          </cell>
          <cell r="B76">
            <v>33159</v>
          </cell>
          <cell r="C76" t="str">
            <v>WINCHMORE HILL</v>
          </cell>
          <cell r="D76" t="str">
            <v>LEAGUE</v>
          </cell>
          <cell r="E76" t="str">
            <v>H</v>
          </cell>
          <cell r="F76" t="str">
            <v>LOST</v>
          </cell>
          <cell r="G76">
            <v>2</v>
          </cell>
          <cell r="H76">
            <v>4</v>
          </cell>
          <cell r="I76" t="str">
            <v>KENNETT</v>
          </cell>
          <cell r="J76" t="str">
            <v>ALLEN M</v>
          </cell>
        </row>
        <row r="77">
          <cell r="A77" t="str">
            <v>3RD XI</v>
          </cell>
          <cell r="B77">
            <v>33166</v>
          </cell>
          <cell r="C77" t="str">
            <v>CROUCH END VAMPIRES</v>
          </cell>
          <cell r="D77" t="str">
            <v>LEAGUE</v>
          </cell>
          <cell r="E77" t="str">
            <v>H</v>
          </cell>
          <cell r="F77" t="str">
            <v>WON</v>
          </cell>
          <cell r="G77">
            <v>4</v>
          </cell>
          <cell r="H77">
            <v>2</v>
          </cell>
          <cell r="I77" t="str">
            <v>KENNETT</v>
          </cell>
          <cell r="J77" t="str">
            <v>KENNETT</v>
          </cell>
          <cell r="K77" t="str">
            <v>TREACEY</v>
          </cell>
          <cell r="L77" t="str">
            <v>WILLIAMS M</v>
          </cell>
        </row>
        <row r="78">
          <cell r="A78" t="str">
            <v>3RD XI</v>
          </cell>
          <cell r="B78">
            <v>33173</v>
          </cell>
          <cell r="C78" t="str">
            <v>ECONOMICALS</v>
          </cell>
          <cell r="D78" t="str">
            <v>CUP</v>
          </cell>
          <cell r="E78" t="str">
            <v>H</v>
          </cell>
          <cell r="F78" t="str">
            <v>WON</v>
          </cell>
          <cell r="G78">
            <v>3</v>
          </cell>
          <cell r="H78">
            <v>0</v>
          </cell>
          <cell r="I78" t="str">
            <v>STOCKTON</v>
          </cell>
          <cell r="J78" t="str">
            <v>VEALE</v>
          </cell>
          <cell r="K78" t="str">
            <v>STOREY</v>
          </cell>
        </row>
        <row r="79">
          <cell r="A79" t="str">
            <v>3RD XI</v>
          </cell>
          <cell r="B79">
            <v>33180</v>
          </cell>
          <cell r="C79" t="str">
            <v>OLD STATIONERS</v>
          </cell>
          <cell r="D79" t="str">
            <v>LEAGUE</v>
          </cell>
          <cell r="E79" t="str">
            <v>A</v>
          </cell>
          <cell r="F79" t="str">
            <v>WON</v>
          </cell>
          <cell r="G79">
            <v>3</v>
          </cell>
          <cell r="H79">
            <v>0</v>
          </cell>
          <cell r="I79" t="str">
            <v>KENNETT</v>
          </cell>
          <cell r="J79" t="str">
            <v>VEALE</v>
          </cell>
          <cell r="K79" t="str">
            <v>WYLDE</v>
          </cell>
        </row>
        <row r="80">
          <cell r="A80" t="str">
            <v>3RD XI</v>
          </cell>
          <cell r="B80">
            <v>33187</v>
          </cell>
          <cell r="C80" t="str">
            <v>OLD BROMLEIANS</v>
          </cell>
          <cell r="D80" t="str">
            <v>LEAGUE</v>
          </cell>
          <cell r="E80" t="str">
            <v>H</v>
          </cell>
          <cell r="F80" t="str">
            <v>DREW</v>
          </cell>
          <cell r="G80">
            <v>0</v>
          </cell>
          <cell r="H80">
            <v>0</v>
          </cell>
        </row>
        <row r="81">
          <cell r="A81" t="str">
            <v>3RD XI</v>
          </cell>
          <cell r="B81">
            <v>33194</v>
          </cell>
          <cell r="C81" t="str">
            <v>BRITISH PETROLEUM</v>
          </cell>
          <cell r="D81" t="str">
            <v>CUP</v>
          </cell>
          <cell r="E81" t="str">
            <v>A</v>
          </cell>
          <cell r="F81" t="str">
            <v>WON</v>
          </cell>
          <cell r="G81">
            <v>2</v>
          </cell>
          <cell r="H81">
            <v>1</v>
          </cell>
          <cell r="I81" t="str">
            <v>TREACEY</v>
          </cell>
          <cell r="J81" t="str">
            <v>HAWKES</v>
          </cell>
        </row>
        <row r="82">
          <cell r="A82" t="str">
            <v>3RD XI</v>
          </cell>
          <cell r="B82">
            <v>33201</v>
          </cell>
          <cell r="C82" t="str">
            <v>OLD ESTHAMEIANS</v>
          </cell>
          <cell r="D82" t="str">
            <v>LEAGUE</v>
          </cell>
          <cell r="E82" t="str">
            <v>H</v>
          </cell>
          <cell r="F82" t="str">
            <v>WON</v>
          </cell>
          <cell r="G82">
            <v>3</v>
          </cell>
          <cell r="H82">
            <v>2</v>
          </cell>
          <cell r="I82" t="str">
            <v>KENNETT</v>
          </cell>
          <cell r="J82" t="str">
            <v>TREACEY</v>
          </cell>
          <cell r="K82" t="str">
            <v>ALEXANDER</v>
          </cell>
        </row>
        <row r="83">
          <cell r="A83" t="str">
            <v>3RD XI</v>
          </cell>
          <cell r="B83">
            <v>33208</v>
          </cell>
          <cell r="C83" t="str">
            <v>BIRKBECK COLLEGE</v>
          </cell>
          <cell r="D83" t="str">
            <v>CUP</v>
          </cell>
          <cell r="E83" t="str">
            <v>H</v>
          </cell>
          <cell r="F83" t="str">
            <v>WON</v>
          </cell>
          <cell r="G83">
            <v>5</v>
          </cell>
          <cell r="H83">
            <v>0</v>
          </cell>
          <cell r="I83" t="str">
            <v>ALEXANDER</v>
          </cell>
          <cell r="J83" t="str">
            <v>ALEXANDER</v>
          </cell>
          <cell r="K83" t="str">
            <v>TREACEY</v>
          </cell>
          <cell r="L83" t="str">
            <v>HAWKES</v>
          </cell>
          <cell r="M83" t="str">
            <v>STOCKTON</v>
          </cell>
        </row>
        <row r="84">
          <cell r="A84" t="str">
            <v>3RD XI</v>
          </cell>
          <cell r="B84">
            <v>33215</v>
          </cell>
          <cell r="C84" t="str">
            <v>BARCLAYS BANK</v>
          </cell>
          <cell r="D84" t="str">
            <v>LEAGUE</v>
          </cell>
          <cell r="E84" t="str">
            <v>H</v>
          </cell>
          <cell r="F84" t="str">
            <v>WON</v>
          </cell>
          <cell r="G84">
            <v>3</v>
          </cell>
          <cell r="H84">
            <v>0</v>
          </cell>
          <cell r="I84" t="str">
            <v>TREACEY</v>
          </cell>
          <cell r="J84" t="str">
            <v>TREACEY</v>
          </cell>
          <cell r="K84" t="str">
            <v>ALEXANDER</v>
          </cell>
        </row>
        <row r="85">
          <cell r="A85" t="str">
            <v>3RD XI</v>
          </cell>
          <cell r="B85">
            <v>33222</v>
          </cell>
          <cell r="C85" t="str">
            <v>MIDLAND BANK</v>
          </cell>
          <cell r="D85" t="str">
            <v>CUP</v>
          </cell>
          <cell r="E85" t="str">
            <v>H</v>
          </cell>
          <cell r="F85" t="str">
            <v>LOST</v>
          </cell>
          <cell r="G85">
            <v>1</v>
          </cell>
          <cell r="H85">
            <v>2</v>
          </cell>
          <cell r="I85" t="str">
            <v>KENNETT</v>
          </cell>
        </row>
        <row r="86">
          <cell r="A86" t="str">
            <v>3RD XI</v>
          </cell>
          <cell r="B86">
            <v>33229</v>
          </cell>
          <cell r="C86" t="str">
            <v>POLYTECHNIC</v>
          </cell>
          <cell r="D86" t="str">
            <v>LEAGUE</v>
          </cell>
          <cell r="E86" t="str">
            <v>H</v>
          </cell>
          <cell r="F86" t="str">
            <v>WON</v>
          </cell>
          <cell r="G86">
            <v>2</v>
          </cell>
          <cell r="H86">
            <v>0</v>
          </cell>
          <cell r="I86" t="str">
            <v>ALEXANDER</v>
          </cell>
          <cell r="J86" t="str">
            <v>ALEXANDER</v>
          </cell>
        </row>
        <row r="87">
          <cell r="A87" t="str">
            <v>3RD XI</v>
          </cell>
          <cell r="B87">
            <v>33243</v>
          </cell>
          <cell r="C87" t="str">
            <v>OLD GRAMMARIANS</v>
          </cell>
          <cell r="D87" t="str">
            <v>CUP</v>
          </cell>
          <cell r="E87" t="str">
            <v>A</v>
          </cell>
          <cell r="F87" t="str">
            <v>WON</v>
          </cell>
          <cell r="G87">
            <v>3</v>
          </cell>
          <cell r="H87">
            <v>0</v>
          </cell>
          <cell r="I87" t="str">
            <v>TAIT</v>
          </cell>
          <cell r="J87" t="str">
            <v>TAIT</v>
          </cell>
          <cell r="K87" t="str">
            <v>MODENA</v>
          </cell>
        </row>
        <row r="88">
          <cell r="A88" t="str">
            <v>3RD XI</v>
          </cell>
          <cell r="B88">
            <v>33250</v>
          </cell>
          <cell r="C88" t="str">
            <v>CARSHALTON</v>
          </cell>
          <cell r="D88" t="str">
            <v>LEAGUE</v>
          </cell>
          <cell r="E88" t="str">
            <v>A</v>
          </cell>
          <cell r="F88" t="str">
            <v>LOST</v>
          </cell>
          <cell r="G88">
            <v>1</v>
          </cell>
          <cell r="H88">
            <v>2</v>
          </cell>
          <cell r="I88" t="str">
            <v>ALLEN M</v>
          </cell>
        </row>
        <row r="89">
          <cell r="A89" t="str">
            <v>3RD XI</v>
          </cell>
          <cell r="B89">
            <v>33257</v>
          </cell>
          <cell r="C89" t="str">
            <v>SOUTHGATE OLYMPIC</v>
          </cell>
          <cell r="D89" t="str">
            <v>LEAGUE</v>
          </cell>
          <cell r="E89" t="str">
            <v>H</v>
          </cell>
          <cell r="F89" t="str">
            <v>LOST</v>
          </cell>
          <cell r="G89">
            <v>1</v>
          </cell>
          <cell r="H89">
            <v>2</v>
          </cell>
          <cell r="I89" t="str">
            <v>TAIT</v>
          </cell>
        </row>
        <row r="90">
          <cell r="A90" t="str">
            <v>3RD XI</v>
          </cell>
          <cell r="B90">
            <v>33264</v>
          </cell>
          <cell r="C90" t="str">
            <v>EAST BARNET OLD GRAMMARIANS</v>
          </cell>
          <cell r="D90" t="str">
            <v>CUP</v>
          </cell>
          <cell r="E90" t="str">
            <v>H</v>
          </cell>
          <cell r="F90" t="str">
            <v>WON</v>
          </cell>
          <cell r="G90">
            <v>1</v>
          </cell>
          <cell r="H90">
            <v>0</v>
          </cell>
          <cell r="I90" t="str">
            <v>ALEXANDER</v>
          </cell>
        </row>
        <row r="91">
          <cell r="A91" t="str">
            <v>3RD XI</v>
          </cell>
          <cell r="B91">
            <v>33285</v>
          </cell>
          <cell r="C91" t="str">
            <v>POLYTECHNIC</v>
          </cell>
          <cell r="D91" t="str">
            <v>CUP</v>
          </cell>
          <cell r="E91" t="str">
            <v>H</v>
          </cell>
          <cell r="F91" t="str">
            <v>LOST</v>
          </cell>
          <cell r="G91">
            <v>1</v>
          </cell>
          <cell r="H91">
            <v>2</v>
          </cell>
          <cell r="I91" t="str">
            <v>WILLIAMS T</v>
          </cell>
        </row>
        <row r="92">
          <cell r="A92" t="str">
            <v>3RD XI</v>
          </cell>
          <cell r="B92">
            <v>33292</v>
          </cell>
          <cell r="C92" t="str">
            <v>OLD STATIONERS</v>
          </cell>
          <cell r="D92" t="str">
            <v>LEAGUE</v>
          </cell>
          <cell r="E92" t="str">
            <v>H</v>
          </cell>
          <cell r="F92" t="str">
            <v>DREW</v>
          </cell>
          <cell r="G92">
            <v>0</v>
          </cell>
          <cell r="H92">
            <v>0</v>
          </cell>
        </row>
        <row r="93">
          <cell r="A93" t="str">
            <v>3RD XI</v>
          </cell>
          <cell r="B93">
            <v>33299</v>
          </cell>
          <cell r="C93" t="str">
            <v>CARSHALTON</v>
          </cell>
          <cell r="D93" t="str">
            <v>LEAGUE</v>
          </cell>
          <cell r="E93" t="str">
            <v>H</v>
          </cell>
          <cell r="F93" t="str">
            <v>WON</v>
          </cell>
          <cell r="G93">
            <v>4</v>
          </cell>
          <cell r="H93">
            <v>1</v>
          </cell>
          <cell r="I93" t="str">
            <v>KENNETT</v>
          </cell>
          <cell r="J93" t="str">
            <v>KENNETT</v>
          </cell>
          <cell r="K93" t="str">
            <v>ALEXANDER</v>
          </cell>
          <cell r="L93" t="str">
            <v>MORRIS</v>
          </cell>
        </row>
        <row r="94">
          <cell r="A94" t="str">
            <v>3RD XI</v>
          </cell>
          <cell r="B94">
            <v>33306</v>
          </cell>
          <cell r="C94" t="str">
            <v>OLD ESTHAMEIANS</v>
          </cell>
          <cell r="D94" t="str">
            <v>LEAGUE</v>
          </cell>
          <cell r="E94" t="str">
            <v>A</v>
          </cell>
          <cell r="F94" t="str">
            <v>WON</v>
          </cell>
          <cell r="G94">
            <v>2</v>
          </cell>
          <cell r="H94">
            <v>1</v>
          </cell>
          <cell r="I94" t="str">
            <v>KENNETT</v>
          </cell>
          <cell r="J94" t="str">
            <v>ALLEN M</v>
          </cell>
        </row>
        <row r="95">
          <cell r="A95" t="str">
            <v>3RD XI</v>
          </cell>
          <cell r="B95">
            <v>33313</v>
          </cell>
          <cell r="C95" t="str">
            <v>LENSBURY</v>
          </cell>
          <cell r="D95" t="str">
            <v>LEAGUE</v>
          </cell>
          <cell r="E95" t="str">
            <v>A</v>
          </cell>
          <cell r="F95" t="str">
            <v>WON</v>
          </cell>
          <cell r="G95">
            <v>6</v>
          </cell>
          <cell r="H95">
            <v>0</v>
          </cell>
          <cell r="I95" t="str">
            <v>KENNETT</v>
          </cell>
          <cell r="J95" t="str">
            <v>KENNETT</v>
          </cell>
          <cell r="K95" t="str">
            <v>LEITCH</v>
          </cell>
          <cell r="L95" t="str">
            <v>LEITCH</v>
          </cell>
          <cell r="M95" t="str">
            <v>TREACEY</v>
          </cell>
          <cell r="N95" t="str">
            <v>VEALE</v>
          </cell>
        </row>
        <row r="96">
          <cell r="A96" t="str">
            <v>3RD XI</v>
          </cell>
          <cell r="B96">
            <v>33334</v>
          </cell>
          <cell r="C96" t="str">
            <v>CROUCH END VAMPIRES</v>
          </cell>
          <cell r="D96" t="str">
            <v>LEAGUE</v>
          </cell>
          <cell r="E96" t="str">
            <v>A</v>
          </cell>
          <cell r="F96" t="str">
            <v>WON</v>
          </cell>
          <cell r="G96">
            <v>3</v>
          </cell>
          <cell r="H96">
            <v>1</v>
          </cell>
          <cell r="I96" t="str">
            <v>ALEXANDER</v>
          </cell>
          <cell r="J96" t="str">
            <v>ALEXANDER</v>
          </cell>
          <cell r="K96" t="str">
            <v>ALEXANDER</v>
          </cell>
        </row>
        <row r="97">
          <cell r="A97" t="str">
            <v>3RD XI</v>
          </cell>
          <cell r="B97">
            <v>33341</v>
          </cell>
          <cell r="C97" t="str">
            <v>SOUTHGATE OLYMPIC</v>
          </cell>
          <cell r="D97" t="str">
            <v>LEAGUE</v>
          </cell>
          <cell r="E97" t="str">
            <v>A</v>
          </cell>
          <cell r="F97" t="str">
            <v>LOST</v>
          </cell>
          <cell r="G97">
            <v>1</v>
          </cell>
          <cell r="H97">
            <v>6</v>
          </cell>
          <cell r="I97" t="str">
            <v>VEALE</v>
          </cell>
        </row>
        <row r="98">
          <cell r="A98" t="str">
            <v>3RD XI</v>
          </cell>
          <cell r="B98">
            <v>33344</v>
          </cell>
          <cell r="C98" t="str">
            <v>OLD SALESIANS</v>
          </cell>
          <cell r="D98" t="str">
            <v>LEAGUE</v>
          </cell>
          <cell r="E98" t="str">
            <v>H</v>
          </cell>
          <cell r="F98" t="str">
            <v>WON</v>
          </cell>
          <cell r="G98">
            <v>1</v>
          </cell>
          <cell r="H98">
            <v>0</v>
          </cell>
          <cell r="I98" t="str">
            <v>TREACEY</v>
          </cell>
        </row>
        <row r="99">
          <cell r="A99" t="str">
            <v>3RD XI</v>
          </cell>
          <cell r="B99">
            <v>33346</v>
          </cell>
          <cell r="C99" t="str">
            <v>OLD BROMLEIANS</v>
          </cell>
          <cell r="D99" t="str">
            <v>LEAGUE</v>
          </cell>
          <cell r="E99" t="str">
            <v>A</v>
          </cell>
          <cell r="F99" t="str">
            <v>LOST</v>
          </cell>
          <cell r="G99">
            <v>3</v>
          </cell>
          <cell r="H99">
            <v>4</v>
          </cell>
          <cell r="I99" t="str">
            <v>HAWKES</v>
          </cell>
          <cell r="J99" t="str">
            <v>RUSSELL</v>
          </cell>
          <cell r="K99" t="str">
            <v>LEITCH</v>
          </cell>
        </row>
        <row r="100">
          <cell r="A100" t="str">
            <v>3RD XI</v>
          </cell>
          <cell r="B100">
            <v>33348</v>
          </cell>
          <cell r="C100" t="str">
            <v>WINCHMORE HILL</v>
          </cell>
          <cell r="D100" t="str">
            <v>LEAGUE</v>
          </cell>
          <cell r="E100" t="str">
            <v>A</v>
          </cell>
          <cell r="F100" t="str">
            <v>WON</v>
          </cell>
          <cell r="G100">
            <v>3</v>
          </cell>
          <cell r="H100">
            <v>1</v>
          </cell>
          <cell r="I100" t="str">
            <v>KENNETT</v>
          </cell>
          <cell r="J100" t="str">
            <v>KENNETT</v>
          </cell>
          <cell r="K100" t="str">
            <v>ALEXANDER</v>
          </cell>
        </row>
        <row r="101">
          <cell r="A101" t="str">
            <v>3RD XI</v>
          </cell>
          <cell r="B101">
            <v>33351</v>
          </cell>
          <cell r="C101" t="str">
            <v>BARCLAYS BANK</v>
          </cell>
          <cell r="D101" t="str">
            <v>LEAGUE</v>
          </cell>
          <cell r="E101" t="str">
            <v>A</v>
          </cell>
          <cell r="F101" t="str">
            <v>WON</v>
          </cell>
          <cell r="G101">
            <v>3</v>
          </cell>
          <cell r="H101">
            <v>2</v>
          </cell>
          <cell r="I101" t="str">
            <v>KENNETT</v>
          </cell>
          <cell r="J101" t="str">
            <v>VEALE</v>
          </cell>
          <cell r="K101" t="str">
            <v>DUFFY J</v>
          </cell>
        </row>
        <row r="102">
          <cell r="B102" t="str">
            <v>4TH XI</v>
          </cell>
          <cell r="C102" t="str">
            <v>-</v>
          </cell>
        </row>
        <row r="103">
          <cell r="B103" t="str">
            <v>DATE</v>
          </cell>
          <cell r="C103" t="str">
            <v>OPPOSITION</v>
          </cell>
          <cell r="D103" t="str">
            <v xml:space="preserve"> COMPETITION</v>
          </cell>
          <cell r="E103" t="str">
            <v>VENUE</v>
          </cell>
          <cell r="F103" t="str">
            <v>RESULT</v>
          </cell>
          <cell r="G103" t="str">
            <v>F</v>
          </cell>
          <cell r="H103" t="str">
            <v>A</v>
          </cell>
          <cell r="I103" t="str">
            <v>SCORERS</v>
          </cell>
        </row>
        <row r="104">
          <cell r="A104" t="str">
            <v>4TH XI</v>
          </cell>
          <cell r="B104">
            <v>33126</v>
          </cell>
          <cell r="C104" t="str">
            <v>CROYDON PITLAKE</v>
          </cell>
          <cell r="D104" t="str">
            <v>FRIENDLY</v>
          </cell>
          <cell r="E104" t="str">
            <v>H</v>
          </cell>
          <cell r="F104" t="str">
            <v>DREW</v>
          </cell>
          <cell r="G104">
            <v>3</v>
          </cell>
          <cell r="H104">
            <v>3</v>
          </cell>
          <cell r="I104" t="str">
            <v>SPARREY</v>
          </cell>
          <cell r="J104" t="str">
            <v>WALSH</v>
          </cell>
          <cell r="K104" t="str">
            <v>STOREY</v>
          </cell>
        </row>
        <row r="105">
          <cell r="A105" t="str">
            <v>4TH XI</v>
          </cell>
          <cell r="B105">
            <v>33131</v>
          </cell>
          <cell r="C105" t="str">
            <v>SYDENHAM SPORTS</v>
          </cell>
          <cell r="D105" t="str">
            <v>FRIENDLY</v>
          </cell>
          <cell r="E105" t="str">
            <v>H</v>
          </cell>
          <cell r="F105" t="str">
            <v>DREW</v>
          </cell>
          <cell r="G105">
            <v>1</v>
          </cell>
          <cell r="H105">
            <v>1</v>
          </cell>
          <cell r="I105" t="str">
            <v>PARKER A</v>
          </cell>
        </row>
        <row r="106">
          <cell r="A106" t="str">
            <v>4TH XI</v>
          </cell>
          <cell r="B106">
            <v>33138</v>
          </cell>
          <cell r="C106" t="str">
            <v>POLYTECHNIC</v>
          </cell>
          <cell r="D106" t="str">
            <v>LEAGUE</v>
          </cell>
          <cell r="E106" t="str">
            <v>H</v>
          </cell>
          <cell r="F106" t="str">
            <v>WON</v>
          </cell>
          <cell r="G106">
            <v>3</v>
          </cell>
          <cell r="H106">
            <v>2</v>
          </cell>
          <cell r="I106" t="str">
            <v>REVELL</v>
          </cell>
          <cell r="J106" t="str">
            <v>REVELL</v>
          </cell>
          <cell r="K106" t="str">
            <v>WILLIAMS M</v>
          </cell>
        </row>
        <row r="107">
          <cell r="A107" t="str">
            <v>4TH XI</v>
          </cell>
          <cell r="B107">
            <v>33145</v>
          </cell>
          <cell r="C107" t="str">
            <v>NORSEMEN</v>
          </cell>
          <cell r="D107" t="str">
            <v>LEAGUE</v>
          </cell>
          <cell r="E107" t="str">
            <v>A</v>
          </cell>
          <cell r="F107" t="str">
            <v>WON</v>
          </cell>
          <cell r="G107">
            <v>3</v>
          </cell>
          <cell r="H107">
            <v>0</v>
          </cell>
          <cell r="I107" t="str">
            <v>PARKER A</v>
          </cell>
          <cell r="J107" t="str">
            <v>PARKER A</v>
          </cell>
          <cell r="K107" t="str">
            <v>WILLIAMS M</v>
          </cell>
        </row>
        <row r="108">
          <cell r="A108" t="str">
            <v>4TH XI</v>
          </cell>
          <cell r="B108">
            <v>33152</v>
          </cell>
          <cell r="C108" t="str">
            <v>SOUTH BANK POLYTECHNIC</v>
          </cell>
          <cell r="D108" t="str">
            <v>LEAGUE</v>
          </cell>
          <cell r="E108" t="str">
            <v>H</v>
          </cell>
          <cell r="F108" t="str">
            <v>WON</v>
          </cell>
          <cell r="G108">
            <v>1</v>
          </cell>
          <cell r="H108">
            <v>0</v>
          </cell>
          <cell r="I108" t="str">
            <v>WILLIAMS M</v>
          </cell>
        </row>
        <row r="109">
          <cell r="A109" t="str">
            <v>4TH XI</v>
          </cell>
          <cell r="B109">
            <v>33159</v>
          </cell>
          <cell r="C109" t="str">
            <v>FULHAM COMPTON OLD BOYS</v>
          </cell>
          <cell r="D109" t="str">
            <v>CUP</v>
          </cell>
          <cell r="E109" t="str">
            <v>A</v>
          </cell>
          <cell r="F109" t="str">
            <v>WON</v>
          </cell>
          <cell r="G109">
            <v>9</v>
          </cell>
          <cell r="H109">
            <v>0</v>
          </cell>
          <cell r="I109" t="str">
            <v>PARKER A</v>
          </cell>
          <cell r="J109" t="str">
            <v>PARKER A</v>
          </cell>
          <cell r="K109" t="str">
            <v>PARKER A</v>
          </cell>
          <cell r="L109" t="str">
            <v>PARKER A</v>
          </cell>
          <cell r="M109" t="str">
            <v>SPARREY</v>
          </cell>
          <cell r="N109" t="str">
            <v>SPARREY</v>
          </cell>
          <cell r="O109" t="str">
            <v>WALSH</v>
          </cell>
          <cell r="P109" t="str">
            <v>REVELL</v>
          </cell>
          <cell r="Q109" t="str">
            <v>OG</v>
          </cell>
        </row>
        <row r="110">
          <cell r="A110" t="str">
            <v>4TH XI</v>
          </cell>
          <cell r="B110">
            <v>33173</v>
          </cell>
          <cell r="C110" t="str">
            <v>WINCHMORE HILL</v>
          </cell>
          <cell r="D110" t="str">
            <v>LEAGUE</v>
          </cell>
          <cell r="E110" t="str">
            <v>A</v>
          </cell>
          <cell r="F110" t="str">
            <v>LOST</v>
          </cell>
          <cell r="G110">
            <v>1</v>
          </cell>
          <cell r="H110">
            <v>4</v>
          </cell>
          <cell r="I110" t="str">
            <v>DAVID</v>
          </cell>
        </row>
        <row r="111">
          <cell r="A111" t="str">
            <v>4TH XI</v>
          </cell>
          <cell r="B111">
            <v>33180</v>
          </cell>
          <cell r="C111" t="str">
            <v>OLD STATIONERS</v>
          </cell>
          <cell r="D111" t="str">
            <v>LEAGUE</v>
          </cell>
          <cell r="E111" t="str">
            <v>H</v>
          </cell>
          <cell r="F111" t="str">
            <v>LOST</v>
          </cell>
          <cell r="G111">
            <v>1</v>
          </cell>
          <cell r="H111">
            <v>3</v>
          </cell>
          <cell r="I111" t="str">
            <v>SPARREY</v>
          </cell>
        </row>
        <row r="112">
          <cell r="A112" t="str">
            <v>4TH XI</v>
          </cell>
          <cell r="B112">
            <v>33187</v>
          </cell>
          <cell r="C112" t="str">
            <v>CIVIL SERVICE</v>
          </cell>
          <cell r="D112" t="str">
            <v>LEAGUE</v>
          </cell>
          <cell r="E112" t="str">
            <v>A</v>
          </cell>
          <cell r="F112" t="str">
            <v>WON</v>
          </cell>
          <cell r="G112">
            <v>3</v>
          </cell>
          <cell r="H112">
            <v>2</v>
          </cell>
          <cell r="I112" t="str">
            <v>REVELL</v>
          </cell>
          <cell r="J112" t="str">
            <v>SPARREY</v>
          </cell>
          <cell r="K112" t="str">
            <v>PARKER A</v>
          </cell>
        </row>
        <row r="113">
          <cell r="A113" t="str">
            <v>4TH XI</v>
          </cell>
          <cell r="B113">
            <v>33194</v>
          </cell>
          <cell r="C113" t="str">
            <v>BANQUE NATIONAL DE PARIS</v>
          </cell>
          <cell r="D113" t="str">
            <v>CUP</v>
          </cell>
          <cell r="E113" t="str">
            <v>H</v>
          </cell>
          <cell r="F113" t="str">
            <v>WON</v>
          </cell>
          <cell r="G113">
            <v>4</v>
          </cell>
          <cell r="H113">
            <v>2</v>
          </cell>
          <cell r="I113" t="str">
            <v>MCGEE</v>
          </cell>
          <cell r="J113" t="str">
            <v>SPARREY</v>
          </cell>
          <cell r="K113" t="str">
            <v>PARKER A</v>
          </cell>
          <cell r="L113" t="str">
            <v>OG</v>
          </cell>
        </row>
        <row r="114">
          <cell r="A114" t="str">
            <v>4TH XI</v>
          </cell>
          <cell r="B114">
            <v>33201</v>
          </cell>
          <cell r="C114" t="str">
            <v>OLD MONOVIANS</v>
          </cell>
          <cell r="D114" t="str">
            <v>CUP</v>
          </cell>
          <cell r="E114" t="str">
            <v>A</v>
          </cell>
          <cell r="F114" t="str">
            <v>WON</v>
          </cell>
          <cell r="G114">
            <v>5</v>
          </cell>
          <cell r="H114">
            <v>0</v>
          </cell>
          <cell r="I114" t="str">
            <v>PARKER A</v>
          </cell>
          <cell r="J114" t="str">
            <v>PARKER A</v>
          </cell>
          <cell r="K114" t="str">
            <v>SPARREY</v>
          </cell>
          <cell r="L114" t="str">
            <v>GABBITAS</v>
          </cell>
          <cell r="M114" t="str">
            <v>WALSH</v>
          </cell>
        </row>
        <row r="115">
          <cell r="A115" t="str">
            <v>4TH XI</v>
          </cell>
          <cell r="B115">
            <v>33208</v>
          </cell>
          <cell r="C115" t="str">
            <v>LLOYDS BANK</v>
          </cell>
          <cell r="D115" t="str">
            <v>LEAGUE</v>
          </cell>
          <cell r="E115" t="str">
            <v>H</v>
          </cell>
          <cell r="F115" t="str">
            <v>LOST</v>
          </cell>
          <cell r="G115">
            <v>1</v>
          </cell>
          <cell r="H115">
            <v>2</v>
          </cell>
          <cell r="I115" t="str">
            <v>SPARREY</v>
          </cell>
        </row>
        <row r="116">
          <cell r="A116" t="str">
            <v>4TH XI</v>
          </cell>
          <cell r="B116">
            <v>33215</v>
          </cell>
          <cell r="C116" t="str">
            <v>WEST WICKHAM</v>
          </cell>
          <cell r="D116" t="str">
            <v>LEAGUE</v>
          </cell>
          <cell r="E116" t="str">
            <v>H</v>
          </cell>
          <cell r="F116" t="str">
            <v>WON</v>
          </cell>
          <cell r="G116">
            <v>4</v>
          </cell>
          <cell r="H116">
            <v>1</v>
          </cell>
          <cell r="I116" t="str">
            <v>SPARREY</v>
          </cell>
          <cell r="J116" t="str">
            <v>SPARREY</v>
          </cell>
          <cell r="K116" t="str">
            <v>WYLDE</v>
          </cell>
          <cell r="L116" t="str">
            <v>PARKER A</v>
          </cell>
        </row>
        <row r="117">
          <cell r="A117" t="str">
            <v>4TH XI</v>
          </cell>
          <cell r="B117">
            <v>33222</v>
          </cell>
          <cell r="C117" t="str">
            <v>NORSEMEN</v>
          </cell>
          <cell r="D117" t="str">
            <v>CUP</v>
          </cell>
          <cell r="E117" t="str">
            <v>A</v>
          </cell>
          <cell r="F117" t="str">
            <v>WON</v>
          </cell>
          <cell r="G117">
            <v>7</v>
          </cell>
          <cell r="H117">
            <v>1</v>
          </cell>
          <cell r="I117" t="str">
            <v>PARKER A</v>
          </cell>
          <cell r="J117" t="str">
            <v>PARKER A</v>
          </cell>
          <cell r="K117" t="str">
            <v>PARKER A</v>
          </cell>
          <cell r="L117" t="str">
            <v>SPARREY</v>
          </cell>
          <cell r="M117" t="str">
            <v>SPARREY</v>
          </cell>
          <cell r="N117" t="str">
            <v>SPARREY</v>
          </cell>
          <cell r="O117" t="str">
            <v>WALSH</v>
          </cell>
        </row>
        <row r="118">
          <cell r="A118" t="str">
            <v>4TH XI</v>
          </cell>
          <cell r="B118">
            <v>33229</v>
          </cell>
          <cell r="C118" t="str">
            <v>POLYTECHNIC</v>
          </cell>
          <cell r="D118" t="str">
            <v>LEAGUE</v>
          </cell>
          <cell r="E118" t="str">
            <v>A</v>
          </cell>
          <cell r="F118" t="str">
            <v>LOST</v>
          </cell>
          <cell r="G118">
            <v>1</v>
          </cell>
          <cell r="H118">
            <v>3</v>
          </cell>
          <cell r="I118" t="str">
            <v>WILLIAMS M</v>
          </cell>
        </row>
        <row r="119">
          <cell r="A119" t="str">
            <v>4TH XI</v>
          </cell>
          <cell r="B119">
            <v>33243</v>
          </cell>
          <cell r="C119" t="str">
            <v>STANDARD CHARTERED</v>
          </cell>
          <cell r="D119" t="str">
            <v>CUP</v>
          </cell>
          <cell r="E119" t="str">
            <v>A</v>
          </cell>
          <cell r="F119" t="str">
            <v>LOST</v>
          </cell>
          <cell r="G119">
            <v>2</v>
          </cell>
          <cell r="H119">
            <v>3</v>
          </cell>
          <cell r="I119" t="str">
            <v>PARKER A</v>
          </cell>
          <cell r="J119" t="str">
            <v>PARKER A</v>
          </cell>
        </row>
        <row r="120">
          <cell r="A120" t="str">
            <v>4TH XI</v>
          </cell>
          <cell r="B120">
            <v>33250</v>
          </cell>
          <cell r="C120" t="str">
            <v>NORSEMEN</v>
          </cell>
          <cell r="D120" t="str">
            <v>LEAGUE</v>
          </cell>
          <cell r="E120" t="str">
            <v>H</v>
          </cell>
          <cell r="F120" t="str">
            <v>WON</v>
          </cell>
          <cell r="G120">
            <v>2</v>
          </cell>
          <cell r="H120">
            <v>0</v>
          </cell>
          <cell r="I120" t="str">
            <v>COLLINS P</v>
          </cell>
          <cell r="J120" t="str">
            <v>MORRIS</v>
          </cell>
        </row>
        <row r="121">
          <cell r="A121" t="str">
            <v>4TH XI</v>
          </cell>
          <cell r="B121">
            <v>33257</v>
          </cell>
          <cell r="C121" t="str">
            <v>WINCHMORE HILL</v>
          </cell>
          <cell r="D121" t="str">
            <v>CUP</v>
          </cell>
          <cell r="E121" t="str">
            <v>H</v>
          </cell>
          <cell r="F121" t="str">
            <v>WON</v>
          </cell>
          <cell r="G121">
            <v>2</v>
          </cell>
          <cell r="H121">
            <v>1</v>
          </cell>
          <cell r="I121" t="str">
            <v>WILLIAMS T</v>
          </cell>
          <cell r="J121" t="str">
            <v>WILLIAMS T</v>
          </cell>
        </row>
        <row r="122">
          <cell r="A122" t="str">
            <v>4TH XI</v>
          </cell>
          <cell r="B122">
            <v>33264</v>
          </cell>
          <cell r="C122" t="str">
            <v>SOUTH BANK POLYTECHNIC</v>
          </cell>
          <cell r="D122" t="str">
            <v>LEAGUE</v>
          </cell>
          <cell r="E122" t="str">
            <v>A</v>
          </cell>
          <cell r="F122" t="str">
            <v>DREW</v>
          </cell>
          <cell r="G122">
            <v>2</v>
          </cell>
          <cell r="H122">
            <v>2</v>
          </cell>
          <cell r="I122" t="str">
            <v>SPARREY</v>
          </cell>
          <cell r="J122" t="str">
            <v>WALSH</v>
          </cell>
        </row>
        <row r="123">
          <cell r="A123" t="str">
            <v>4TH XI</v>
          </cell>
          <cell r="B123">
            <v>33271</v>
          </cell>
          <cell r="C123" t="str">
            <v>CROUCH END VAMPIRES</v>
          </cell>
          <cell r="D123" t="str">
            <v>LEAGUE</v>
          </cell>
          <cell r="E123" t="str">
            <v>H</v>
          </cell>
          <cell r="F123" t="str">
            <v>DREW</v>
          </cell>
          <cell r="G123">
            <v>0</v>
          </cell>
          <cell r="H123">
            <v>0</v>
          </cell>
        </row>
        <row r="124">
          <cell r="A124" t="str">
            <v>4TH XI</v>
          </cell>
          <cell r="B124">
            <v>33292</v>
          </cell>
          <cell r="C124" t="str">
            <v>OLD LATYMERIANS</v>
          </cell>
          <cell r="D124" t="str">
            <v>CUP</v>
          </cell>
          <cell r="E124" t="str">
            <v>A</v>
          </cell>
          <cell r="F124" t="str">
            <v>LOST</v>
          </cell>
          <cell r="G124">
            <v>0</v>
          </cell>
          <cell r="H124">
            <v>2</v>
          </cell>
        </row>
        <row r="125">
          <cell r="A125" t="str">
            <v>4TH XI</v>
          </cell>
          <cell r="B125">
            <v>33299</v>
          </cell>
          <cell r="C125" t="str">
            <v>CARSHALTON</v>
          </cell>
          <cell r="D125" t="str">
            <v>LEAGUE</v>
          </cell>
          <cell r="E125" t="str">
            <v>A</v>
          </cell>
          <cell r="F125" t="str">
            <v>LOST</v>
          </cell>
          <cell r="G125">
            <v>1</v>
          </cell>
          <cell r="H125">
            <v>3</v>
          </cell>
          <cell r="I125" t="str">
            <v>FIELD M</v>
          </cell>
        </row>
        <row r="126">
          <cell r="A126" t="str">
            <v>4TH XI</v>
          </cell>
          <cell r="B126">
            <v>33306</v>
          </cell>
          <cell r="C126" t="str">
            <v>LLOYDS BANK</v>
          </cell>
          <cell r="D126" t="str">
            <v>LEAGUE</v>
          </cell>
          <cell r="E126" t="str">
            <v>A</v>
          </cell>
          <cell r="F126" t="str">
            <v>LOST</v>
          </cell>
          <cell r="G126">
            <v>0</v>
          </cell>
          <cell r="H126">
            <v>3</v>
          </cell>
        </row>
        <row r="127">
          <cell r="A127" t="str">
            <v>4TH XI</v>
          </cell>
          <cell r="B127">
            <v>33313</v>
          </cell>
          <cell r="C127" t="str">
            <v>SOUTHGATE OLYMPIC</v>
          </cell>
          <cell r="D127" t="str">
            <v>LEAGUE</v>
          </cell>
          <cell r="E127" t="str">
            <v>A</v>
          </cell>
          <cell r="F127" t="str">
            <v>LOST</v>
          </cell>
          <cell r="G127">
            <v>1</v>
          </cell>
          <cell r="H127">
            <v>3</v>
          </cell>
          <cell r="I127" t="str">
            <v>OG</v>
          </cell>
        </row>
        <row r="128">
          <cell r="A128" t="str">
            <v>4TH XI</v>
          </cell>
          <cell r="B128">
            <v>33320</v>
          </cell>
          <cell r="C128" t="str">
            <v>CROUCH END VAMPIRES</v>
          </cell>
          <cell r="D128" t="str">
            <v>LEAGUE</v>
          </cell>
          <cell r="E128" t="str">
            <v>A</v>
          </cell>
          <cell r="F128" t="str">
            <v>DREW</v>
          </cell>
          <cell r="G128">
            <v>2</v>
          </cell>
          <cell r="H128">
            <v>2</v>
          </cell>
          <cell r="I128" t="str">
            <v>WILLIAMS T</v>
          </cell>
          <cell r="J128" t="str">
            <v>REVELL</v>
          </cell>
        </row>
        <row r="129">
          <cell r="A129" t="str">
            <v>4TH XI</v>
          </cell>
          <cell r="B129">
            <v>33334</v>
          </cell>
          <cell r="C129" t="str">
            <v>WEST WICKHAM</v>
          </cell>
          <cell r="D129" t="str">
            <v>LEAGUE</v>
          </cell>
          <cell r="E129" t="str">
            <v>A</v>
          </cell>
          <cell r="F129" t="str">
            <v>LOST</v>
          </cell>
          <cell r="G129">
            <v>0</v>
          </cell>
          <cell r="H129">
            <v>1</v>
          </cell>
        </row>
        <row r="130">
          <cell r="A130" t="str">
            <v>4TH XI</v>
          </cell>
          <cell r="B130">
            <v>33339</v>
          </cell>
          <cell r="C130" t="str">
            <v>CIVIL SERVICE</v>
          </cell>
          <cell r="D130" t="str">
            <v>LEAGUE</v>
          </cell>
          <cell r="E130" t="str">
            <v>H</v>
          </cell>
          <cell r="F130" t="str">
            <v>WON</v>
          </cell>
          <cell r="G130">
            <v>2</v>
          </cell>
          <cell r="H130">
            <v>1</v>
          </cell>
          <cell r="I130" t="str">
            <v>PARKER A</v>
          </cell>
          <cell r="J130" t="str">
            <v>WILLIAMS T</v>
          </cell>
        </row>
        <row r="131">
          <cell r="A131" t="str">
            <v>4TH XI</v>
          </cell>
          <cell r="B131">
            <v>33341</v>
          </cell>
          <cell r="C131" t="str">
            <v>SOUTHGATE OLYMPIC</v>
          </cell>
          <cell r="D131" t="str">
            <v>LEAGUE</v>
          </cell>
          <cell r="E131" t="str">
            <v>H</v>
          </cell>
          <cell r="F131" t="str">
            <v>DREW</v>
          </cell>
          <cell r="G131">
            <v>3</v>
          </cell>
          <cell r="H131">
            <v>3</v>
          </cell>
          <cell r="I131" t="str">
            <v>PARKER A</v>
          </cell>
          <cell r="J131" t="str">
            <v>PARKER A</v>
          </cell>
          <cell r="K131" t="str">
            <v>WILLIAMS T</v>
          </cell>
        </row>
        <row r="132">
          <cell r="A132" t="str">
            <v>4TH XI</v>
          </cell>
          <cell r="B132">
            <v>33344</v>
          </cell>
          <cell r="C132" t="str">
            <v>CARSHALTON</v>
          </cell>
          <cell r="D132" t="str">
            <v>LEAGUE</v>
          </cell>
          <cell r="E132" t="str">
            <v>H</v>
          </cell>
          <cell r="F132" t="str">
            <v>LOST</v>
          </cell>
          <cell r="G132">
            <v>1</v>
          </cell>
          <cell r="H132">
            <v>2</v>
          </cell>
          <cell r="I132" t="str">
            <v>SMITH A</v>
          </cell>
        </row>
        <row r="133">
          <cell r="A133" t="str">
            <v>4TH XI</v>
          </cell>
          <cell r="B133">
            <v>33348</v>
          </cell>
          <cell r="C133" t="str">
            <v>OLD STATIONERS</v>
          </cell>
          <cell r="D133" t="str">
            <v>LEAGUE</v>
          </cell>
          <cell r="E133" t="str">
            <v>A</v>
          </cell>
          <cell r="F133" t="str">
            <v>LOST</v>
          </cell>
          <cell r="G133">
            <v>0</v>
          </cell>
          <cell r="H133">
            <v>1</v>
          </cell>
        </row>
        <row r="134">
          <cell r="A134" t="str">
            <v>4TH XI</v>
          </cell>
          <cell r="B134">
            <v>33351</v>
          </cell>
          <cell r="C134" t="str">
            <v>WINCHMORE HILL</v>
          </cell>
          <cell r="D134" t="str">
            <v>LEAGUE</v>
          </cell>
          <cell r="E134" t="str">
            <v>H</v>
          </cell>
          <cell r="F134" t="str">
            <v>WON</v>
          </cell>
          <cell r="G134">
            <v>5</v>
          </cell>
          <cell r="H134">
            <v>1</v>
          </cell>
          <cell r="I134" t="str">
            <v>WILLIAMS T</v>
          </cell>
          <cell r="J134" t="str">
            <v>WILLIAMS T</v>
          </cell>
          <cell r="K134" t="str">
            <v>WILLIAMS T</v>
          </cell>
          <cell r="L134" t="str">
            <v>SMITH A</v>
          </cell>
          <cell r="M134" t="str">
            <v>RUSSELL</v>
          </cell>
        </row>
        <row r="135">
          <cell r="B135" t="str">
            <v>5TH XI</v>
          </cell>
          <cell r="C135" t="str">
            <v>-</v>
          </cell>
        </row>
        <row r="136">
          <cell r="B136" t="str">
            <v>DATE</v>
          </cell>
          <cell r="C136" t="str">
            <v>OPPOSITION</v>
          </cell>
          <cell r="D136" t="str">
            <v xml:space="preserve"> COMPETITION</v>
          </cell>
          <cell r="E136" t="str">
            <v>VENUE</v>
          </cell>
          <cell r="F136" t="str">
            <v>RESULT</v>
          </cell>
          <cell r="G136" t="str">
            <v>F</v>
          </cell>
          <cell r="H136" t="str">
            <v>A</v>
          </cell>
          <cell r="I136" t="str">
            <v>SCORERS</v>
          </cell>
        </row>
        <row r="137">
          <cell r="A137" t="str">
            <v>5TH XI</v>
          </cell>
          <cell r="B137">
            <v>33127</v>
          </cell>
          <cell r="C137" t="str">
            <v>APOLLO SPORTS</v>
          </cell>
          <cell r="D137" t="str">
            <v>FRIENDLY</v>
          </cell>
          <cell r="E137" t="str">
            <v>H</v>
          </cell>
          <cell r="F137" t="str">
            <v>LOST</v>
          </cell>
          <cell r="G137">
            <v>1</v>
          </cell>
          <cell r="H137">
            <v>2</v>
          </cell>
          <cell r="I137" t="str">
            <v>WILLIAMS M</v>
          </cell>
        </row>
        <row r="138">
          <cell r="A138" t="str">
            <v>5TH XI</v>
          </cell>
          <cell r="B138">
            <v>33138</v>
          </cell>
          <cell r="C138" t="str">
            <v>POLYTECHNIC</v>
          </cell>
          <cell r="D138" t="str">
            <v>LEAGUE</v>
          </cell>
          <cell r="E138" t="str">
            <v>A</v>
          </cell>
          <cell r="F138" t="str">
            <v>WON</v>
          </cell>
          <cell r="G138">
            <v>3</v>
          </cell>
          <cell r="H138">
            <v>1</v>
          </cell>
          <cell r="I138" t="str">
            <v>TREACEY</v>
          </cell>
          <cell r="J138" t="str">
            <v>TREACEY</v>
          </cell>
          <cell r="K138" t="str">
            <v>PERRETT R</v>
          </cell>
        </row>
        <row r="139">
          <cell r="A139" t="str">
            <v>5TH XI</v>
          </cell>
          <cell r="B139">
            <v>33145</v>
          </cell>
          <cell r="C139" t="str">
            <v>NORSEMEN</v>
          </cell>
          <cell r="D139" t="str">
            <v>LEAGUE</v>
          </cell>
          <cell r="E139" t="str">
            <v>H</v>
          </cell>
          <cell r="F139" t="str">
            <v>WON</v>
          </cell>
          <cell r="G139">
            <v>3</v>
          </cell>
          <cell r="H139">
            <v>1</v>
          </cell>
          <cell r="I139" t="str">
            <v>HATTON</v>
          </cell>
          <cell r="J139" t="str">
            <v>COLLINSON</v>
          </cell>
          <cell r="K139" t="str">
            <v>PERRETT R</v>
          </cell>
        </row>
        <row r="140">
          <cell r="A140" t="str">
            <v>5TH XI</v>
          </cell>
          <cell r="B140">
            <v>33159</v>
          </cell>
          <cell r="C140" t="str">
            <v>WINCHMORE HILL</v>
          </cell>
          <cell r="D140" t="str">
            <v>LEAGUE</v>
          </cell>
          <cell r="E140" t="str">
            <v>H</v>
          </cell>
          <cell r="F140" t="str">
            <v>WON</v>
          </cell>
          <cell r="G140">
            <v>1</v>
          </cell>
          <cell r="H140">
            <v>0</v>
          </cell>
          <cell r="I140" t="str">
            <v>MCGEE</v>
          </cell>
        </row>
        <row r="141">
          <cell r="A141" t="str">
            <v>5TH XI</v>
          </cell>
          <cell r="B141">
            <v>33166</v>
          </cell>
          <cell r="C141" t="str">
            <v>SOUTHGATE OLYMPIC</v>
          </cell>
          <cell r="D141" t="str">
            <v>LEAGUE</v>
          </cell>
          <cell r="E141" t="str">
            <v>H</v>
          </cell>
          <cell r="F141" t="str">
            <v>WON</v>
          </cell>
          <cell r="G141">
            <v>4</v>
          </cell>
          <cell r="H141">
            <v>1</v>
          </cell>
          <cell r="I141" t="str">
            <v>REVELL</v>
          </cell>
          <cell r="J141" t="str">
            <v>SPARREY</v>
          </cell>
          <cell r="K141" t="str">
            <v>PERRETT R</v>
          </cell>
          <cell r="L141" t="str">
            <v>PAGE</v>
          </cell>
        </row>
        <row r="142">
          <cell r="A142" t="str">
            <v>5TH XI</v>
          </cell>
          <cell r="B142">
            <v>33180</v>
          </cell>
          <cell r="C142" t="str">
            <v>OLD LATYMERIANS</v>
          </cell>
          <cell r="D142" t="str">
            <v>CUP</v>
          </cell>
          <cell r="E142" t="str">
            <v>A</v>
          </cell>
          <cell r="F142" t="str">
            <v>WON</v>
          </cell>
          <cell r="G142">
            <v>3</v>
          </cell>
          <cell r="H142">
            <v>0</v>
          </cell>
          <cell r="I142" t="str">
            <v>COLLINSON</v>
          </cell>
          <cell r="J142" t="str">
            <v>COLLINSON</v>
          </cell>
          <cell r="K142" t="str">
            <v>PERRETT R</v>
          </cell>
        </row>
        <row r="143">
          <cell r="A143" t="str">
            <v>5TH XI</v>
          </cell>
          <cell r="B143">
            <v>33187</v>
          </cell>
          <cell r="C143" t="str">
            <v>LLOYDS BANK</v>
          </cell>
          <cell r="D143" t="str">
            <v>LEAGUE</v>
          </cell>
          <cell r="E143" t="str">
            <v>A</v>
          </cell>
          <cell r="F143" t="str">
            <v>WON</v>
          </cell>
          <cell r="G143">
            <v>4</v>
          </cell>
          <cell r="H143">
            <v>2</v>
          </cell>
          <cell r="I143" t="str">
            <v>MCGEE</v>
          </cell>
          <cell r="J143" t="str">
            <v>MCGEE</v>
          </cell>
          <cell r="K143" t="str">
            <v>STOREY</v>
          </cell>
          <cell r="L143" t="str">
            <v>STOREY</v>
          </cell>
        </row>
        <row r="144">
          <cell r="A144" t="str">
            <v>5TH XI</v>
          </cell>
          <cell r="B144">
            <v>33194</v>
          </cell>
          <cell r="C144" t="str">
            <v>CROUCH END VAMPIRES</v>
          </cell>
          <cell r="D144" t="str">
            <v>LEAGUE</v>
          </cell>
          <cell r="E144" t="str">
            <v>H</v>
          </cell>
          <cell r="F144" t="str">
            <v>WON</v>
          </cell>
          <cell r="G144">
            <v>4</v>
          </cell>
          <cell r="H144">
            <v>2</v>
          </cell>
          <cell r="I144" t="str">
            <v>HOLYOAKE</v>
          </cell>
          <cell r="J144" t="str">
            <v>HOLYOAKE</v>
          </cell>
          <cell r="K144" t="str">
            <v>HOLYOAKE</v>
          </cell>
          <cell r="L144" t="str">
            <v>HODSOLL</v>
          </cell>
        </row>
        <row r="145">
          <cell r="A145" t="str">
            <v>5TH XI</v>
          </cell>
          <cell r="B145">
            <v>33201</v>
          </cell>
          <cell r="C145" t="str">
            <v>OLD STATIONERS</v>
          </cell>
          <cell r="D145" t="str">
            <v>LEAGUE</v>
          </cell>
          <cell r="E145" t="str">
            <v>H</v>
          </cell>
          <cell r="F145" t="str">
            <v>WON</v>
          </cell>
          <cell r="G145">
            <v>3</v>
          </cell>
          <cell r="H145">
            <v>0</v>
          </cell>
          <cell r="I145" t="str">
            <v>GOLDSMITH</v>
          </cell>
          <cell r="J145" t="str">
            <v>MCGEE</v>
          </cell>
          <cell r="K145" t="str">
            <v>PERRETT R</v>
          </cell>
        </row>
        <row r="146">
          <cell r="A146" t="str">
            <v>5TH XI</v>
          </cell>
          <cell r="B146">
            <v>33208</v>
          </cell>
          <cell r="C146" t="str">
            <v>OLD DANES</v>
          </cell>
          <cell r="D146" t="str">
            <v>CUP</v>
          </cell>
          <cell r="E146" t="str">
            <v>A</v>
          </cell>
          <cell r="F146" t="str">
            <v>WON</v>
          </cell>
          <cell r="G146">
            <v>7</v>
          </cell>
          <cell r="H146">
            <v>0</v>
          </cell>
          <cell r="I146" t="str">
            <v>PERRETT R</v>
          </cell>
          <cell r="J146" t="str">
            <v>PERRETT R</v>
          </cell>
          <cell r="K146" t="str">
            <v>PERRETT R</v>
          </cell>
          <cell r="L146" t="str">
            <v>HOLYOAKE</v>
          </cell>
          <cell r="M146" t="str">
            <v>HOLYOAKE</v>
          </cell>
          <cell r="N146" t="str">
            <v>WILLIAMS T</v>
          </cell>
          <cell r="O146" t="str">
            <v>DUDLEY</v>
          </cell>
        </row>
        <row r="147">
          <cell r="A147" t="str">
            <v>5TH XI</v>
          </cell>
          <cell r="B147">
            <v>33215</v>
          </cell>
          <cell r="C147" t="str">
            <v>LLOYDS BANK</v>
          </cell>
          <cell r="D147" t="str">
            <v>CUP</v>
          </cell>
          <cell r="E147" t="str">
            <v>H</v>
          </cell>
          <cell r="F147" t="str">
            <v>WON</v>
          </cell>
          <cell r="G147">
            <v>6</v>
          </cell>
          <cell r="H147">
            <v>2</v>
          </cell>
          <cell r="I147" t="str">
            <v>PERRETT R</v>
          </cell>
          <cell r="J147" t="str">
            <v>PERRETT R</v>
          </cell>
          <cell r="K147" t="str">
            <v>PERRETT R</v>
          </cell>
          <cell r="L147" t="str">
            <v>HOLYOAKE</v>
          </cell>
          <cell r="M147" t="str">
            <v>HOLYOAKE</v>
          </cell>
          <cell r="N147" t="str">
            <v>HODSOLL</v>
          </cell>
        </row>
        <row r="148">
          <cell r="A148" t="str">
            <v>5TH XI</v>
          </cell>
          <cell r="B148">
            <v>33222</v>
          </cell>
          <cell r="C148" t="str">
            <v>OLD ESTHAMEIANS</v>
          </cell>
          <cell r="D148" t="str">
            <v>LEAGUE</v>
          </cell>
          <cell r="E148" t="str">
            <v>A</v>
          </cell>
          <cell r="F148" t="str">
            <v>DREW</v>
          </cell>
          <cell r="G148">
            <v>2</v>
          </cell>
          <cell r="H148">
            <v>2</v>
          </cell>
          <cell r="I148" t="str">
            <v>COLLINSON</v>
          </cell>
          <cell r="J148" t="str">
            <v>HODSOLL</v>
          </cell>
        </row>
        <row r="149">
          <cell r="A149" t="str">
            <v>5TH XI</v>
          </cell>
          <cell r="B149">
            <v>33229</v>
          </cell>
          <cell r="C149" t="str">
            <v>BARCLAYS BANK</v>
          </cell>
          <cell r="D149" t="str">
            <v>LEAGUE</v>
          </cell>
          <cell r="E149" t="str">
            <v>H</v>
          </cell>
          <cell r="F149" t="str">
            <v>WON</v>
          </cell>
          <cell r="G149">
            <v>2</v>
          </cell>
          <cell r="H149">
            <v>1</v>
          </cell>
          <cell r="I149" t="str">
            <v>HOLYOAKE</v>
          </cell>
          <cell r="J149" t="str">
            <v>HOLYOAKE</v>
          </cell>
        </row>
        <row r="150">
          <cell r="A150" t="str">
            <v>5TH XI</v>
          </cell>
          <cell r="B150">
            <v>33243</v>
          </cell>
          <cell r="C150" t="str">
            <v>POLYTECHNIC</v>
          </cell>
          <cell r="D150" t="str">
            <v>LEAGUE</v>
          </cell>
          <cell r="E150" t="str">
            <v>H</v>
          </cell>
          <cell r="F150" t="str">
            <v>WON</v>
          </cell>
          <cell r="G150">
            <v>5</v>
          </cell>
          <cell r="H150">
            <v>2</v>
          </cell>
          <cell r="I150" t="str">
            <v>HOLYOAKE</v>
          </cell>
          <cell r="J150" t="str">
            <v>HOLYOAKE</v>
          </cell>
          <cell r="K150" t="str">
            <v>MAWSON</v>
          </cell>
          <cell r="L150" t="str">
            <v>MCGEE</v>
          </cell>
          <cell r="M150" t="str">
            <v>HOLMES</v>
          </cell>
        </row>
        <row r="151">
          <cell r="A151" t="str">
            <v>5TH XI</v>
          </cell>
          <cell r="B151">
            <v>33250</v>
          </cell>
          <cell r="C151" t="str">
            <v>WINCHMORE HILL</v>
          </cell>
          <cell r="D151" t="str">
            <v>CUP</v>
          </cell>
          <cell r="E151" t="str">
            <v>A</v>
          </cell>
          <cell r="F151" t="str">
            <v>WON</v>
          </cell>
          <cell r="G151">
            <v>2</v>
          </cell>
          <cell r="H151">
            <v>1</v>
          </cell>
          <cell r="I151" t="str">
            <v>HOLYOAKE</v>
          </cell>
          <cell r="J151" t="str">
            <v>QUINQUENEL</v>
          </cell>
        </row>
        <row r="152">
          <cell r="A152" t="str">
            <v>5TH XI</v>
          </cell>
          <cell r="B152">
            <v>33257</v>
          </cell>
          <cell r="C152" t="str">
            <v>LLOYDS BANK</v>
          </cell>
          <cell r="D152" t="str">
            <v>LEAGUE</v>
          </cell>
          <cell r="E152" t="str">
            <v>H</v>
          </cell>
          <cell r="F152" t="str">
            <v>WON</v>
          </cell>
          <cell r="G152">
            <v>1</v>
          </cell>
          <cell r="H152">
            <v>0</v>
          </cell>
          <cell r="I152" t="str">
            <v>HUNT</v>
          </cell>
        </row>
        <row r="153">
          <cell r="A153" t="str">
            <v>5TH XI</v>
          </cell>
          <cell r="B153">
            <v>33264</v>
          </cell>
          <cell r="C153" t="str">
            <v>CREDIT SUISSE</v>
          </cell>
          <cell r="D153" t="str">
            <v>CUP</v>
          </cell>
          <cell r="E153" t="str">
            <v>A</v>
          </cell>
          <cell r="F153" t="str">
            <v>WON</v>
          </cell>
          <cell r="G153">
            <v>1</v>
          </cell>
          <cell r="H153">
            <v>0</v>
          </cell>
          <cell r="I153" t="str">
            <v>HOLYOAKE</v>
          </cell>
        </row>
        <row r="154">
          <cell r="A154" t="str">
            <v>5TH XI</v>
          </cell>
          <cell r="B154">
            <v>33271</v>
          </cell>
          <cell r="C154" t="str">
            <v>ALEXANDRA PARK</v>
          </cell>
          <cell r="D154" t="str">
            <v>CUP</v>
          </cell>
          <cell r="E154" t="str">
            <v>A</v>
          </cell>
          <cell r="F154" t="str">
            <v>WON</v>
          </cell>
          <cell r="G154">
            <v>3</v>
          </cell>
          <cell r="H154">
            <v>1</v>
          </cell>
          <cell r="I154" t="str">
            <v>HOLYOAKE</v>
          </cell>
          <cell r="J154" t="str">
            <v>QUINQUENEL</v>
          </cell>
          <cell r="K154" t="str">
            <v>TOWLER</v>
          </cell>
        </row>
        <row r="155">
          <cell r="A155" t="str">
            <v>5TH XI</v>
          </cell>
          <cell r="B155">
            <v>33292</v>
          </cell>
          <cell r="C155" t="str">
            <v>SOUTHGATE OLYMPIC</v>
          </cell>
          <cell r="D155" t="str">
            <v>CUP</v>
          </cell>
          <cell r="E155" t="str">
            <v>A</v>
          </cell>
          <cell r="F155" t="str">
            <v>WON</v>
          </cell>
          <cell r="G155">
            <v>1</v>
          </cell>
          <cell r="H155">
            <v>0</v>
          </cell>
          <cell r="I155" t="str">
            <v>HUNT</v>
          </cell>
        </row>
        <row r="156">
          <cell r="A156" t="str">
            <v>5TH XI</v>
          </cell>
          <cell r="B156">
            <v>33299</v>
          </cell>
          <cell r="C156" t="str">
            <v>BARCLAYS BANK</v>
          </cell>
          <cell r="D156" t="str">
            <v>CUP</v>
          </cell>
          <cell r="E156" t="str">
            <v>A</v>
          </cell>
          <cell r="F156" t="str">
            <v>LOST</v>
          </cell>
          <cell r="G156">
            <v>8</v>
          </cell>
          <cell r="H156">
            <v>9</v>
          </cell>
          <cell r="I156" t="str">
            <v>GABBITAS</v>
          </cell>
          <cell r="J156" t="str">
            <v>GABBITAS</v>
          </cell>
          <cell r="K156" t="str">
            <v>GABBITAS</v>
          </cell>
          <cell r="L156" t="str">
            <v>HOLYOAKE</v>
          </cell>
          <cell r="M156" t="str">
            <v>HOLYOAKE</v>
          </cell>
          <cell r="N156" t="str">
            <v>MCGEE</v>
          </cell>
          <cell r="O156" t="str">
            <v>NEILAN</v>
          </cell>
          <cell r="P156" t="str">
            <v>HODSALL</v>
          </cell>
        </row>
        <row r="157">
          <cell r="A157" t="str">
            <v>5TH XI</v>
          </cell>
          <cell r="B157">
            <v>33306</v>
          </cell>
          <cell r="C157" t="str">
            <v>SOUTHGATE OLYMPIC</v>
          </cell>
          <cell r="D157" t="str">
            <v>LEAGUE</v>
          </cell>
          <cell r="E157" t="str">
            <v>A</v>
          </cell>
          <cell r="F157" t="str">
            <v>WON</v>
          </cell>
          <cell r="G157">
            <v>3</v>
          </cell>
          <cell r="H157">
            <v>2</v>
          </cell>
          <cell r="I157" t="str">
            <v>PERRETT R</v>
          </cell>
          <cell r="J157" t="str">
            <v>HOLYOAKE</v>
          </cell>
          <cell r="K157" t="str">
            <v>STOREY</v>
          </cell>
        </row>
        <row r="158">
          <cell r="A158" t="str">
            <v>5TH XI</v>
          </cell>
          <cell r="B158">
            <v>33313</v>
          </cell>
          <cell r="C158" t="str">
            <v>OLD CAMDENIANS</v>
          </cell>
          <cell r="D158" t="str">
            <v>CUP</v>
          </cell>
          <cell r="E158" t="str">
            <v>A</v>
          </cell>
          <cell r="F158" t="str">
            <v>LOST</v>
          </cell>
          <cell r="G158">
            <v>0</v>
          </cell>
          <cell r="H158">
            <v>1</v>
          </cell>
        </row>
        <row r="159">
          <cell r="A159" t="str">
            <v>5TH XI</v>
          </cell>
          <cell r="B159">
            <v>33320</v>
          </cell>
          <cell r="C159" t="str">
            <v>CARSHALTON</v>
          </cell>
          <cell r="D159" t="str">
            <v>LEAGUE</v>
          </cell>
          <cell r="E159" t="str">
            <v>H</v>
          </cell>
          <cell r="F159" t="str">
            <v>WON</v>
          </cell>
          <cell r="G159">
            <v>1</v>
          </cell>
          <cell r="H159">
            <v>0</v>
          </cell>
          <cell r="I159" t="str">
            <v>HUNT</v>
          </cell>
        </row>
        <row r="160">
          <cell r="A160" t="str">
            <v>5TH XI</v>
          </cell>
          <cell r="B160">
            <v>33334</v>
          </cell>
          <cell r="C160" t="str">
            <v>NORSEMEN</v>
          </cell>
          <cell r="D160" t="str">
            <v>LEAGUE</v>
          </cell>
          <cell r="E160" t="str">
            <v>A</v>
          </cell>
          <cell r="F160" t="str">
            <v>LOST</v>
          </cell>
          <cell r="G160">
            <v>1</v>
          </cell>
          <cell r="H160">
            <v>2</v>
          </cell>
          <cell r="I160" t="str">
            <v>HOLYOAKE</v>
          </cell>
        </row>
        <row r="161">
          <cell r="A161" t="str">
            <v>5TH XI</v>
          </cell>
          <cell r="B161">
            <v>33337</v>
          </cell>
          <cell r="C161" t="str">
            <v>MIDLAND BANK</v>
          </cell>
          <cell r="D161" t="str">
            <v>LEAGUE</v>
          </cell>
          <cell r="E161" t="str">
            <v>A</v>
          </cell>
          <cell r="F161" t="str">
            <v>WON</v>
          </cell>
          <cell r="G161">
            <v>8</v>
          </cell>
          <cell r="H161">
            <v>0</v>
          </cell>
          <cell r="I161" t="str">
            <v>HOLYOAKE</v>
          </cell>
          <cell r="J161" t="str">
            <v>HOLYOAKE</v>
          </cell>
          <cell r="K161" t="str">
            <v>HOLYOAKE</v>
          </cell>
          <cell r="L161" t="str">
            <v>HOLYOAKE</v>
          </cell>
          <cell r="M161" t="str">
            <v>HOLYOAKE</v>
          </cell>
          <cell r="N161" t="str">
            <v>HOLYOAKE</v>
          </cell>
          <cell r="O161" t="str">
            <v>HODSOLL</v>
          </cell>
          <cell r="P161" t="str">
            <v>FIELD M</v>
          </cell>
        </row>
        <row r="162">
          <cell r="A162" t="str">
            <v>5TH XI</v>
          </cell>
          <cell r="B162">
            <v>33341</v>
          </cell>
          <cell r="C162" t="str">
            <v>WINCHMORE HILL</v>
          </cell>
          <cell r="D162" t="str">
            <v>LEAGUE</v>
          </cell>
          <cell r="E162" t="str">
            <v>A</v>
          </cell>
          <cell r="F162" t="str">
            <v>WON</v>
          </cell>
          <cell r="G162">
            <v>10</v>
          </cell>
          <cell r="H162">
            <v>1</v>
          </cell>
          <cell r="I162" t="str">
            <v>HOLYOAKE</v>
          </cell>
          <cell r="J162" t="str">
            <v>HOLYOAKE</v>
          </cell>
          <cell r="K162" t="str">
            <v>HOLYOAKE</v>
          </cell>
          <cell r="L162" t="str">
            <v>HOLYOAKE</v>
          </cell>
          <cell r="M162" t="str">
            <v>PERRETT R</v>
          </cell>
          <cell r="N162" t="str">
            <v>PERRETT R</v>
          </cell>
          <cell r="O162" t="str">
            <v>PERRETT R</v>
          </cell>
          <cell r="P162" t="str">
            <v>STOREY</v>
          </cell>
          <cell r="Q162" t="str">
            <v>STOREY</v>
          </cell>
          <cell r="R162" t="str">
            <v>OG</v>
          </cell>
        </row>
        <row r="163">
          <cell r="A163" t="str">
            <v>5TH XI</v>
          </cell>
          <cell r="B163">
            <v>33344</v>
          </cell>
          <cell r="C163" t="str">
            <v>CARSHALTON</v>
          </cell>
          <cell r="D163" t="str">
            <v>LEAGUE</v>
          </cell>
          <cell r="E163" t="str">
            <v>A</v>
          </cell>
          <cell r="F163" t="str">
            <v>WON</v>
          </cell>
          <cell r="G163">
            <v>2</v>
          </cell>
          <cell r="H163">
            <v>0</v>
          </cell>
          <cell r="I163" t="str">
            <v>PERRETT R</v>
          </cell>
          <cell r="J163" t="str">
            <v>FIELD M</v>
          </cell>
        </row>
        <row r="164">
          <cell r="A164" t="str">
            <v>5TH XI</v>
          </cell>
          <cell r="B164">
            <v>33346</v>
          </cell>
          <cell r="C164" t="str">
            <v>BARCLAYS BANK</v>
          </cell>
          <cell r="D164" t="str">
            <v>LEAGUE</v>
          </cell>
          <cell r="E164" t="str">
            <v>A</v>
          </cell>
          <cell r="F164" t="str">
            <v>DREW</v>
          </cell>
          <cell r="G164">
            <v>3</v>
          </cell>
          <cell r="H164">
            <v>3</v>
          </cell>
          <cell r="I164" t="str">
            <v>HOLYOAKE</v>
          </cell>
          <cell r="J164" t="str">
            <v>HOLYOAKE</v>
          </cell>
          <cell r="K164" t="str">
            <v>WILLIAMS T</v>
          </cell>
        </row>
        <row r="165">
          <cell r="A165" t="str">
            <v>5TH XI</v>
          </cell>
          <cell r="B165">
            <v>33348</v>
          </cell>
          <cell r="C165" t="str">
            <v>CROUCH END VAMPIRES</v>
          </cell>
          <cell r="D165" t="str">
            <v>LEAGUE</v>
          </cell>
          <cell r="E165" t="str">
            <v>A</v>
          </cell>
          <cell r="F165" t="str">
            <v>WON</v>
          </cell>
          <cell r="G165">
            <v>3</v>
          </cell>
          <cell r="H165">
            <v>2</v>
          </cell>
          <cell r="I165" t="str">
            <v>HOLYOAKE</v>
          </cell>
          <cell r="J165" t="str">
            <v>HOLYOAKE</v>
          </cell>
          <cell r="K165" t="str">
            <v>STOREY</v>
          </cell>
        </row>
        <row r="166">
          <cell r="A166" t="str">
            <v>5TH XI</v>
          </cell>
          <cell r="B166">
            <v>33351</v>
          </cell>
          <cell r="C166" t="str">
            <v>MIDLAND BANK</v>
          </cell>
          <cell r="D166" t="str">
            <v>LEAGUE</v>
          </cell>
          <cell r="E166" t="str">
            <v>H</v>
          </cell>
          <cell r="F166" t="str">
            <v>DREW</v>
          </cell>
          <cell r="G166">
            <v>3</v>
          </cell>
          <cell r="H166">
            <v>3</v>
          </cell>
          <cell r="I166" t="str">
            <v>HOLYOAKE</v>
          </cell>
          <cell r="J166" t="str">
            <v>MCGEE</v>
          </cell>
          <cell r="K166" t="str">
            <v>MCGEE</v>
          </cell>
        </row>
        <row r="167">
          <cell r="A167" t="str">
            <v>5TH XI</v>
          </cell>
          <cell r="B167">
            <v>33355</v>
          </cell>
          <cell r="C167" t="str">
            <v>OLD ESTHAMEIANS</v>
          </cell>
          <cell r="D167" t="str">
            <v>LEAGUE</v>
          </cell>
          <cell r="E167" t="str">
            <v>H</v>
          </cell>
          <cell r="F167" t="str">
            <v>LOST</v>
          </cell>
          <cell r="G167">
            <v>0</v>
          </cell>
          <cell r="H167">
            <v>1</v>
          </cell>
        </row>
        <row r="168">
          <cell r="B168" t="str">
            <v>6TH XI</v>
          </cell>
          <cell r="C168" t="str">
            <v>-</v>
          </cell>
        </row>
        <row r="169">
          <cell r="B169" t="str">
            <v>DATE</v>
          </cell>
          <cell r="C169" t="str">
            <v>OPPOSITION</v>
          </cell>
          <cell r="D169" t="str">
            <v xml:space="preserve"> COMPETITION</v>
          </cell>
          <cell r="E169" t="str">
            <v>VENUE</v>
          </cell>
          <cell r="F169" t="str">
            <v>RESULT</v>
          </cell>
          <cell r="G169" t="str">
            <v>F</v>
          </cell>
          <cell r="H169" t="str">
            <v>A</v>
          </cell>
          <cell r="I169" t="str">
            <v>SCORERS</v>
          </cell>
        </row>
        <row r="170">
          <cell r="A170" t="str">
            <v>6TH XI</v>
          </cell>
          <cell r="B170">
            <v>33110</v>
          </cell>
          <cell r="C170" t="str">
            <v>OLD REIGATIANS</v>
          </cell>
          <cell r="D170" t="str">
            <v>FRIENDLY</v>
          </cell>
          <cell r="E170" t="str">
            <v>A</v>
          </cell>
          <cell r="F170" t="str">
            <v>WON</v>
          </cell>
          <cell r="G170">
            <v>5</v>
          </cell>
          <cell r="H170">
            <v>0</v>
          </cell>
          <cell r="I170" t="str">
            <v>LAWRENCE</v>
          </cell>
          <cell r="J170" t="str">
            <v>LAWRENCE</v>
          </cell>
          <cell r="K170" t="str">
            <v>LAWRENCE</v>
          </cell>
          <cell r="L170" t="str">
            <v>MOREZ</v>
          </cell>
          <cell r="M170" t="str">
            <v>VAUGHAN</v>
          </cell>
        </row>
        <row r="171">
          <cell r="A171" t="str">
            <v>6TH XI</v>
          </cell>
          <cell r="B171">
            <v>33124</v>
          </cell>
          <cell r="C171" t="str">
            <v>OLD PARMITERIANS</v>
          </cell>
          <cell r="D171" t="str">
            <v>FRIENDLY</v>
          </cell>
          <cell r="E171" t="str">
            <v>A</v>
          </cell>
          <cell r="F171" t="str">
            <v>WON</v>
          </cell>
          <cell r="G171">
            <v>7</v>
          </cell>
          <cell r="H171">
            <v>1</v>
          </cell>
          <cell r="I171" t="str">
            <v>MOREZ</v>
          </cell>
          <cell r="J171" t="str">
            <v>MOREZ</v>
          </cell>
          <cell r="K171" t="str">
            <v>MOREZ</v>
          </cell>
          <cell r="L171" t="str">
            <v>WYLDE</v>
          </cell>
          <cell r="M171" t="str">
            <v>WYLDE</v>
          </cell>
          <cell r="N171" t="str">
            <v>VEALE</v>
          </cell>
          <cell r="O171" t="str">
            <v>ADSHEAD</v>
          </cell>
        </row>
        <row r="172">
          <cell r="A172" t="str">
            <v>6TH XI</v>
          </cell>
          <cell r="B172">
            <v>33126</v>
          </cell>
          <cell r="C172" t="str">
            <v>GRUNWALD FC</v>
          </cell>
          <cell r="D172" t="str">
            <v>FRIENDLY</v>
          </cell>
          <cell r="E172" t="str">
            <v>H</v>
          </cell>
          <cell r="F172" t="str">
            <v>WON</v>
          </cell>
          <cell r="G172">
            <v>6</v>
          </cell>
          <cell r="H172">
            <v>0</v>
          </cell>
          <cell r="I172" t="str">
            <v>MOREZ</v>
          </cell>
          <cell r="J172" t="str">
            <v>MOREZ</v>
          </cell>
          <cell r="K172" t="str">
            <v>ALLOWAY</v>
          </cell>
          <cell r="L172" t="str">
            <v>ALLOWAY</v>
          </cell>
          <cell r="M172" t="str">
            <v>MACKENZIE</v>
          </cell>
          <cell r="N172" t="str">
            <v>MACKENZIE</v>
          </cell>
        </row>
        <row r="173">
          <cell r="A173" t="str">
            <v>6TH XI</v>
          </cell>
          <cell r="B173">
            <v>33134</v>
          </cell>
          <cell r="C173" t="str">
            <v>LLOYDS BANK</v>
          </cell>
          <cell r="D173" t="str">
            <v>FRIENDLY</v>
          </cell>
          <cell r="E173" t="str">
            <v>H</v>
          </cell>
          <cell r="F173" t="str">
            <v>DREW</v>
          </cell>
          <cell r="G173">
            <v>1</v>
          </cell>
          <cell r="H173">
            <v>1</v>
          </cell>
          <cell r="I173" t="str">
            <v>HARRIS ROB</v>
          </cell>
        </row>
        <row r="174">
          <cell r="A174" t="str">
            <v>6TH XI</v>
          </cell>
          <cell r="B174">
            <v>33138</v>
          </cell>
          <cell r="C174" t="str">
            <v>POLYTECHNIC</v>
          </cell>
          <cell r="D174" t="str">
            <v>LEAGUE</v>
          </cell>
          <cell r="E174" t="str">
            <v>H</v>
          </cell>
          <cell r="F174" t="str">
            <v>LOST</v>
          </cell>
          <cell r="G174">
            <v>0</v>
          </cell>
          <cell r="H174">
            <v>3</v>
          </cell>
        </row>
        <row r="175">
          <cell r="A175" t="str">
            <v>6TH XI</v>
          </cell>
          <cell r="B175">
            <v>33145</v>
          </cell>
          <cell r="C175" t="str">
            <v>NORSEMEN</v>
          </cell>
          <cell r="D175" t="str">
            <v>LEAGUE</v>
          </cell>
          <cell r="E175" t="str">
            <v>A</v>
          </cell>
          <cell r="F175" t="str">
            <v>WON</v>
          </cell>
          <cell r="G175">
            <v>5</v>
          </cell>
          <cell r="H175">
            <v>0</v>
          </cell>
          <cell r="I175" t="str">
            <v>GRIFFITHS</v>
          </cell>
          <cell r="J175" t="str">
            <v>GRIFFITHS</v>
          </cell>
          <cell r="K175" t="str">
            <v>KINGHORN</v>
          </cell>
          <cell r="L175" t="str">
            <v>HARRIGAN</v>
          </cell>
          <cell r="M175" t="str">
            <v>HANCOX</v>
          </cell>
        </row>
        <row r="176">
          <cell r="A176" t="str">
            <v>6TH XI</v>
          </cell>
          <cell r="B176">
            <v>33152</v>
          </cell>
          <cell r="C176" t="str">
            <v>WINCHMORE HILL</v>
          </cell>
          <cell r="D176" t="str">
            <v>LEAGUE</v>
          </cell>
          <cell r="E176" t="str">
            <v>A</v>
          </cell>
          <cell r="F176" t="str">
            <v>LOST</v>
          </cell>
          <cell r="G176">
            <v>0</v>
          </cell>
          <cell r="H176">
            <v>7</v>
          </cell>
        </row>
        <row r="177">
          <cell r="A177" t="str">
            <v>6TH XI</v>
          </cell>
          <cell r="B177">
            <v>33166</v>
          </cell>
          <cell r="C177" t="str">
            <v>SOUTHGATE OLYMPIC</v>
          </cell>
          <cell r="D177" t="str">
            <v>LEAGUE</v>
          </cell>
          <cell r="E177" t="str">
            <v>A</v>
          </cell>
          <cell r="F177" t="str">
            <v>WON</v>
          </cell>
          <cell r="G177">
            <v>9</v>
          </cell>
          <cell r="H177">
            <v>4</v>
          </cell>
          <cell r="I177" t="str">
            <v>MOREZ</v>
          </cell>
          <cell r="J177" t="str">
            <v>MOREZ</v>
          </cell>
          <cell r="K177" t="str">
            <v>MOREZ</v>
          </cell>
          <cell r="L177" t="str">
            <v>MOREZ</v>
          </cell>
          <cell r="M177" t="str">
            <v>MOREZ</v>
          </cell>
          <cell r="N177" t="str">
            <v>BOAS</v>
          </cell>
          <cell r="O177" t="str">
            <v>ALLOWAY</v>
          </cell>
          <cell r="P177" t="str">
            <v>HANCOX</v>
          </cell>
          <cell r="Q177" t="str">
            <v>FIELD S</v>
          </cell>
        </row>
        <row r="178">
          <cell r="A178" t="str">
            <v>6TH XI</v>
          </cell>
          <cell r="B178">
            <v>33173</v>
          </cell>
          <cell r="C178" t="str">
            <v>WESTPAC</v>
          </cell>
          <cell r="D178" t="str">
            <v>CUP</v>
          </cell>
          <cell r="E178" t="str">
            <v>H</v>
          </cell>
          <cell r="F178" t="str">
            <v>LOST</v>
          </cell>
          <cell r="G178">
            <v>3</v>
          </cell>
          <cell r="H178">
            <v>4</v>
          </cell>
          <cell r="I178" t="str">
            <v>MOREZ</v>
          </cell>
          <cell r="J178" t="str">
            <v>MOREZ</v>
          </cell>
          <cell r="K178" t="str">
            <v>DAVIDSON P</v>
          </cell>
        </row>
        <row r="179">
          <cell r="A179" t="str">
            <v>6TH XI</v>
          </cell>
          <cell r="B179">
            <v>33187</v>
          </cell>
          <cell r="C179" t="str">
            <v>OLD SALVATORIANS</v>
          </cell>
          <cell r="D179" t="str">
            <v>CUP</v>
          </cell>
          <cell r="E179" t="str">
            <v>A</v>
          </cell>
          <cell r="F179" t="str">
            <v>WON</v>
          </cell>
          <cell r="G179">
            <v>5</v>
          </cell>
          <cell r="H179">
            <v>1</v>
          </cell>
          <cell r="I179" t="str">
            <v>MOREZ</v>
          </cell>
          <cell r="J179" t="str">
            <v>MOREZ</v>
          </cell>
          <cell r="K179" t="str">
            <v>MOREZ</v>
          </cell>
          <cell r="L179" t="str">
            <v>MOREZ</v>
          </cell>
          <cell r="M179" t="str">
            <v>DAVIDSON P</v>
          </cell>
        </row>
        <row r="180">
          <cell r="A180" t="str">
            <v>6TH XI</v>
          </cell>
          <cell r="B180">
            <v>33194</v>
          </cell>
          <cell r="C180" t="str">
            <v>OLD SALESIANS</v>
          </cell>
          <cell r="D180" t="str">
            <v>LEAGUE</v>
          </cell>
          <cell r="E180" t="str">
            <v>A</v>
          </cell>
          <cell r="F180" t="str">
            <v>WON</v>
          </cell>
          <cell r="G180">
            <v>4</v>
          </cell>
          <cell r="H180">
            <v>1</v>
          </cell>
          <cell r="I180" t="str">
            <v>MOREZ</v>
          </cell>
          <cell r="J180" t="str">
            <v>MOREZ</v>
          </cell>
          <cell r="K180" t="str">
            <v>MOREZ</v>
          </cell>
          <cell r="L180" t="str">
            <v>HANCOX</v>
          </cell>
        </row>
        <row r="181">
          <cell r="A181" t="str">
            <v>6TH XI</v>
          </cell>
          <cell r="B181">
            <v>33201</v>
          </cell>
          <cell r="C181" t="str">
            <v>OLD ACTONIANS</v>
          </cell>
          <cell r="D181" t="str">
            <v>LEAGUE</v>
          </cell>
          <cell r="E181" t="str">
            <v>H</v>
          </cell>
          <cell r="F181" t="str">
            <v>DREW</v>
          </cell>
          <cell r="G181">
            <v>2</v>
          </cell>
          <cell r="H181">
            <v>2</v>
          </cell>
          <cell r="I181" t="str">
            <v>MOREZ</v>
          </cell>
          <cell r="J181" t="str">
            <v>PALMER P</v>
          </cell>
        </row>
        <row r="182">
          <cell r="A182" t="str">
            <v>6TH XI</v>
          </cell>
          <cell r="B182">
            <v>33208</v>
          </cell>
          <cell r="C182" t="str">
            <v>ALEXANDRA PARK</v>
          </cell>
          <cell r="D182" t="str">
            <v>CUP</v>
          </cell>
          <cell r="E182" t="str">
            <v>H</v>
          </cell>
          <cell r="F182" t="str">
            <v>LOST</v>
          </cell>
          <cell r="G182">
            <v>1</v>
          </cell>
          <cell r="H182">
            <v>4</v>
          </cell>
          <cell r="I182" t="str">
            <v>MOREZ</v>
          </cell>
        </row>
        <row r="183">
          <cell r="A183" t="str">
            <v>6TH XI</v>
          </cell>
          <cell r="B183">
            <v>33215</v>
          </cell>
          <cell r="C183" t="str">
            <v>CIVIL SERVICE</v>
          </cell>
          <cell r="D183" t="str">
            <v>LEAGUE</v>
          </cell>
          <cell r="E183" t="str">
            <v>A</v>
          </cell>
          <cell r="F183" t="str">
            <v>WON</v>
          </cell>
          <cell r="G183">
            <v>4</v>
          </cell>
          <cell r="H183">
            <v>2</v>
          </cell>
          <cell r="I183" t="str">
            <v>MOREZ</v>
          </cell>
          <cell r="J183" t="str">
            <v>GRIFFITHS</v>
          </cell>
          <cell r="K183" t="str">
            <v>RAYNER</v>
          </cell>
          <cell r="L183" t="str">
            <v>BOAS</v>
          </cell>
        </row>
        <row r="184">
          <cell r="A184" t="str">
            <v>6TH XI</v>
          </cell>
          <cell r="B184">
            <v>33222</v>
          </cell>
          <cell r="C184" t="str">
            <v>OLD ESTHAMEIANS</v>
          </cell>
          <cell r="D184" t="str">
            <v>LEAGUE</v>
          </cell>
          <cell r="E184" t="str">
            <v>H</v>
          </cell>
          <cell r="F184" t="str">
            <v>WON</v>
          </cell>
          <cell r="G184">
            <v>8</v>
          </cell>
          <cell r="H184">
            <v>0</v>
          </cell>
          <cell r="I184" t="str">
            <v>MOREZ</v>
          </cell>
          <cell r="J184" t="str">
            <v>MOREZ</v>
          </cell>
          <cell r="K184" t="str">
            <v>MOREZ</v>
          </cell>
          <cell r="L184" t="str">
            <v>MOREZ</v>
          </cell>
          <cell r="M184" t="str">
            <v>RAYNER</v>
          </cell>
          <cell r="N184" t="str">
            <v>RAYNER</v>
          </cell>
          <cell r="O184" t="str">
            <v>RAYNER</v>
          </cell>
          <cell r="P184" t="str">
            <v>HANCOX</v>
          </cell>
        </row>
        <row r="185">
          <cell r="A185" t="str">
            <v>6TH XI</v>
          </cell>
          <cell r="B185">
            <v>33229</v>
          </cell>
          <cell r="C185" t="str">
            <v>WEST WICKHAM</v>
          </cell>
          <cell r="D185" t="str">
            <v>LEAGUE</v>
          </cell>
          <cell r="E185" t="str">
            <v>A</v>
          </cell>
          <cell r="F185" t="str">
            <v>DREW</v>
          </cell>
          <cell r="G185">
            <v>4</v>
          </cell>
          <cell r="H185">
            <v>4</v>
          </cell>
          <cell r="I185" t="str">
            <v>MOREZ</v>
          </cell>
          <cell r="J185" t="str">
            <v>MOREZ</v>
          </cell>
          <cell r="K185" t="str">
            <v>MOREZ</v>
          </cell>
          <cell r="L185" t="str">
            <v>RAYNER</v>
          </cell>
        </row>
        <row r="186">
          <cell r="A186" t="str">
            <v>6TH XI</v>
          </cell>
          <cell r="B186">
            <v>33243</v>
          </cell>
          <cell r="C186" t="str">
            <v>WEST WICKHAM</v>
          </cell>
          <cell r="D186" t="str">
            <v>LEAGUE</v>
          </cell>
          <cell r="E186" t="str">
            <v>H</v>
          </cell>
          <cell r="F186" t="str">
            <v>WON</v>
          </cell>
          <cell r="G186">
            <v>2</v>
          </cell>
          <cell r="H186">
            <v>1</v>
          </cell>
          <cell r="I186" t="str">
            <v>RAYNER</v>
          </cell>
          <cell r="J186" t="str">
            <v>DAVIDSON P</v>
          </cell>
        </row>
        <row r="187">
          <cell r="A187" t="str">
            <v>6TH XI</v>
          </cell>
          <cell r="B187">
            <v>33257</v>
          </cell>
          <cell r="C187" t="str">
            <v>SOUTHGATE OLYMPIC</v>
          </cell>
          <cell r="D187" t="str">
            <v>LEAGUE</v>
          </cell>
          <cell r="E187" t="str">
            <v>H</v>
          </cell>
          <cell r="F187" t="str">
            <v>LOST</v>
          </cell>
          <cell r="G187">
            <v>2</v>
          </cell>
          <cell r="H187">
            <v>4</v>
          </cell>
          <cell r="I187" t="str">
            <v>MOREZ</v>
          </cell>
          <cell r="J187" t="str">
            <v>GRIFFITHS</v>
          </cell>
        </row>
        <row r="188">
          <cell r="A188" t="str">
            <v>6TH XI</v>
          </cell>
          <cell r="B188">
            <v>33264</v>
          </cell>
          <cell r="C188" t="str">
            <v>MIDLAND BANK</v>
          </cell>
          <cell r="D188" t="str">
            <v>LEAGUE</v>
          </cell>
          <cell r="E188" t="str">
            <v>H</v>
          </cell>
          <cell r="F188" t="str">
            <v>LOST</v>
          </cell>
          <cell r="G188">
            <v>0</v>
          </cell>
          <cell r="H188">
            <v>2</v>
          </cell>
        </row>
        <row r="189">
          <cell r="A189" t="str">
            <v>6TH XI</v>
          </cell>
          <cell r="B189">
            <v>33271</v>
          </cell>
          <cell r="C189" t="str">
            <v>OLD SALESIANS</v>
          </cell>
          <cell r="D189" t="str">
            <v>LEAGUE</v>
          </cell>
          <cell r="E189" t="str">
            <v>H</v>
          </cell>
          <cell r="F189" t="str">
            <v>WON</v>
          </cell>
          <cell r="G189">
            <v>4</v>
          </cell>
          <cell r="H189">
            <v>0</v>
          </cell>
          <cell r="I189" t="str">
            <v>RAYNER</v>
          </cell>
          <cell r="J189" t="str">
            <v>RAYNER</v>
          </cell>
          <cell r="K189" t="str">
            <v>MOREZ</v>
          </cell>
          <cell r="L189" t="str">
            <v>VEALE</v>
          </cell>
        </row>
        <row r="190">
          <cell r="A190" t="str">
            <v>6TH XI</v>
          </cell>
          <cell r="B190">
            <v>33292</v>
          </cell>
          <cell r="C190" t="str">
            <v>CIVIL SERVICE</v>
          </cell>
          <cell r="D190" t="str">
            <v>LEAGUE</v>
          </cell>
          <cell r="E190" t="str">
            <v>H</v>
          </cell>
          <cell r="F190" t="str">
            <v>LOST</v>
          </cell>
          <cell r="G190">
            <v>2</v>
          </cell>
          <cell r="H190">
            <v>4</v>
          </cell>
          <cell r="I190" t="str">
            <v>REVELL</v>
          </cell>
          <cell r="J190" t="str">
            <v>OG</v>
          </cell>
        </row>
        <row r="191">
          <cell r="A191" t="str">
            <v>6TH XI</v>
          </cell>
          <cell r="B191">
            <v>33313</v>
          </cell>
          <cell r="C191" t="str">
            <v>POLYTECHNIC</v>
          </cell>
          <cell r="D191" t="str">
            <v>LEAGUE</v>
          </cell>
          <cell r="E191" t="str">
            <v>A</v>
          </cell>
          <cell r="F191" t="str">
            <v>DREW</v>
          </cell>
          <cell r="G191">
            <v>2</v>
          </cell>
          <cell r="H191">
            <v>2</v>
          </cell>
          <cell r="I191" t="str">
            <v>HARRIS R</v>
          </cell>
          <cell r="J191" t="str">
            <v>ALLEN</v>
          </cell>
        </row>
        <row r="192">
          <cell r="A192" t="str">
            <v>6TH XI</v>
          </cell>
          <cell r="B192">
            <v>33320</v>
          </cell>
          <cell r="C192" t="str">
            <v>NORSEMEN</v>
          </cell>
          <cell r="D192" t="str">
            <v>LEAGUE</v>
          </cell>
          <cell r="E192" t="str">
            <v>H</v>
          </cell>
          <cell r="F192" t="str">
            <v>LOST</v>
          </cell>
          <cell r="G192">
            <v>1</v>
          </cell>
          <cell r="H192">
            <v>2</v>
          </cell>
          <cell r="I192" t="str">
            <v>RAYNER</v>
          </cell>
        </row>
        <row r="193">
          <cell r="A193" t="str">
            <v>6TH XI</v>
          </cell>
          <cell r="B193">
            <v>33337</v>
          </cell>
          <cell r="C193" t="str">
            <v>OLD ESTHAMEIANS</v>
          </cell>
          <cell r="D193" t="str">
            <v>LEAGUE</v>
          </cell>
          <cell r="E193" t="str">
            <v>A</v>
          </cell>
          <cell r="F193" t="str">
            <v>LOST</v>
          </cell>
          <cell r="G193">
            <v>1</v>
          </cell>
          <cell r="H193">
            <v>4</v>
          </cell>
          <cell r="I193" t="str">
            <v>DAVIDSON P</v>
          </cell>
        </row>
        <row r="194">
          <cell r="A194" t="str">
            <v>6TH XI</v>
          </cell>
          <cell r="B194">
            <v>33341</v>
          </cell>
          <cell r="C194" t="str">
            <v>MIDLAND BANK</v>
          </cell>
          <cell r="D194" t="str">
            <v>LEAGUE</v>
          </cell>
          <cell r="E194" t="str">
            <v>A</v>
          </cell>
          <cell r="F194" t="str">
            <v>LOST</v>
          </cell>
          <cell r="G194">
            <v>1</v>
          </cell>
          <cell r="H194">
            <v>2</v>
          </cell>
          <cell r="I194" t="str">
            <v>HANCOX</v>
          </cell>
        </row>
        <row r="195">
          <cell r="A195" t="str">
            <v>6TH XI</v>
          </cell>
          <cell r="B195">
            <v>33348</v>
          </cell>
          <cell r="C195" t="str">
            <v>WINCHMORE HILL</v>
          </cell>
          <cell r="D195" t="str">
            <v>LEAGUE</v>
          </cell>
          <cell r="E195" t="str">
            <v>H</v>
          </cell>
          <cell r="F195" t="str">
            <v>DREW</v>
          </cell>
          <cell r="G195">
            <v>3</v>
          </cell>
          <cell r="H195">
            <v>3</v>
          </cell>
          <cell r="I195" t="str">
            <v>RUSSELL</v>
          </cell>
          <cell r="J195" t="str">
            <v>RUSSELL</v>
          </cell>
          <cell r="K195" t="str">
            <v>DAVIES P</v>
          </cell>
        </row>
        <row r="196">
          <cell r="A196" t="str">
            <v>6TH XI</v>
          </cell>
          <cell r="B196">
            <v>33355</v>
          </cell>
          <cell r="C196" t="str">
            <v>OLD ACTONIANS</v>
          </cell>
          <cell r="D196" t="str">
            <v>LEAGUE</v>
          </cell>
          <cell r="E196" t="str">
            <v>A</v>
          </cell>
          <cell r="F196" t="str">
            <v>LOST</v>
          </cell>
          <cell r="G196">
            <v>0</v>
          </cell>
          <cell r="H196">
            <v>3</v>
          </cell>
        </row>
        <row r="197">
          <cell r="B197" t="str">
            <v>7TH XI</v>
          </cell>
        </row>
        <row r="198">
          <cell r="B198" t="str">
            <v>DATE</v>
          </cell>
          <cell r="C198" t="str">
            <v>OPPOSITION</v>
          </cell>
          <cell r="D198" t="str">
            <v xml:space="preserve"> COMPETITION</v>
          </cell>
          <cell r="E198" t="str">
            <v>VENUE</v>
          </cell>
          <cell r="F198" t="str">
            <v>RESULT</v>
          </cell>
          <cell r="G198" t="str">
            <v>F</v>
          </cell>
          <cell r="H198" t="str">
            <v>A</v>
          </cell>
          <cell r="I198" t="str">
            <v>SCORERS</v>
          </cell>
        </row>
        <row r="199">
          <cell r="A199" t="str">
            <v>7TH XI</v>
          </cell>
          <cell r="B199">
            <v>33129</v>
          </cell>
          <cell r="C199" t="str">
            <v>GLENDALE UNITED</v>
          </cell>
          <cell r="D199" t="str">
            <v>FRIENDLY</v>
          </cell>
          <cell r="E199" t="str">
            <v>H</v>
          </cell>
          <cell r="F199" t="str">
            <v>LOST</v>
          </cell>
          <cell r="G199">
            <v>1</v>
          </cell>
          <cell r="H199">
            <v>2</v>
          </cell>
          <cell r="I199" t="str">
            <v>SMITH P</v>
          </cell>
        </row>
        <row r="200">
          <cell r="A200" t="str">
            <v>7TH XI</v>
          </cell>
          <cell r="B200">
            <v>33138</v>
          </cell>
          <cell r="C200" t="str">
            <v>ABBEY NATIONAL</v>
          </cell>
          <cell r="D200" t="str">
            <v>FRIENDLY</v>
          </cell>
          <cell r="E200" t="str">
            <v>H</v>
          </cell>
          <cell r="F200" t="str">
            <v>WON</v>
          </cell>
          <cell r="G200">
            <v>2</v>
          </cell>
          <cell r="H200">
            <v>0</v>
          </cell>
          <cell r="I200" t="str">
            <v>BROOK</v>
          </cell>
          <cell r="J200" t="str">
            <v>CUNNINGHAM</v>
          </cell>
        </row>
        <row r="201">
          <cell r="A201" t="str">
            <v>7TH XI</v>
          </cell>
          <cell r="B201">
            <v>33152</v>
          </cell>
          <cell r="C201" t="str">
            <v>OLD PARKONIANS</v>
          </cell>
          <cell r="D201" t="str">
            <v>LEAGUE</v>
          </cell>
          <cell r="E201" t="str">
            <v>H</v>
          </cell>
          <cell r="F201" t="str">
            <v>WON</v>
          </cell>
          <cell r="G201">
            <v>6</v>
          </cell>
          <cell r="H201">
            <v>0</v>
          </cell>
          <cell r="I201" t="str">
            <v>SMITH P</v>
          </cell>
          <cell r="J201" t="str">
            <v>SMITH P</v>
          </cell>
          <cell r="K201" t="str">
            <v>BROOK</v>
          </cell>
          <cell r="L201" t="str">
            <v>BLOM</v>
          </cell>
          <cell r="M201" t="str">
            <v>HORSLEY</v>
          </cell>
          <cell r="N201" t="str">
            <v>MALBY</v>
          </cell>
        </row>
        <row r="202">
          <cell r="A202" t="str">
            <v>7TH XI</v>
          </cell>
          <cell r="B202">
            <v>33159</v>
          </cell>
          <cell r="C202" t="str">
            <v>MITSUBISHI</v>
          </cell>
          <cell r="D202" t="str">
            <v>CUP</v>
          </cell>
          <cell r="E202" t="str">
            <v>H</v>
          </cell>
          <cell r="F202" t="str">
            <v>LOST</v>
          </cell>
          <cell r="G202">
            <v>2</v>
          </cell>
          <cell r="H202">
            <v>4</v>
          </cell>
          <cell r="I202" t="str">
            <v>HARRIGAN</v>
          </cell>
          <cell r="J202" t="str">
            <v>HODSON</v>
          </cell>
        </row>
        <row r="203">
          <cell r="A203" t="str">
            <v>7TH XI</v>
          </cell>
          <cell r="B203">
            <v>33166</v>
          </cell>
          <cell r="C203" t="str">
            <v>CARSHALTON</v>
          </cell>
          <cell r="D203" t="str">
            <v>CUP</v>
          </cell>
          <cell r="E203" t="str">
            <v>A</v>
          </cell>
          <cell r="F203" t="str">
            <v>LOST</v>
          </cell>
          <cell r="G203">
            <v>4</v>
          </cell>
          <cell r="H203">
            <v>5</v>
          </cell>
          <cell r="I203" t="str">
            <v>BLOM</v>
          </cell>
          <cell r="J203" t="str">
            <v>BLOM</v>
          </cell>
          <cell r="K203" t="str">
            <v>TAYLOR</v>
          </cell>
          <cell r="L203" t="str">
            <v>BROOK</v>
          </cell>
        </row>
        <row r="204">
          <cell r="A204" t="str">
            <v>7TH XI</v>
          </cell>
          <cell r="B204">
            <v>33173</v>
          </cell>
          <cell r="C204" t="str">
            <v>BANK OF ENGLAND</v>
          </cell>
          <cell r="D204" t="str">
            <v>LEAGUE</v>
          </cell>
          <cell r="E204" t="str">
            <v>A</v>
          </cell>
          <cell r="F204" t="str">
            <v>WON</v>
          </cell>
          <cell r="G204">
            <v>5</v>
          </cell>
          <cell r="H204">
            <v>1</v>
          </cell>
          <cell r="I204" t="str">
            <v>HARRIGAN</v>
          </cell>
          <cell r="J204" t="str">
            <v>HARRIGAN</v>
          </cell>
          <cell r="K204" t="str">
            <v>ANDERSON</v>
          </cell>
          <cell r="L204" t="str">
            <v>HORSLEY</v>
          </cell>
          <cell r="M204" t="str">
            <v>BROOK</v>
          </cell>
        </row>
        <row r="205">
          <cell r="A205" t="str">
            <v>7TH XI</v>
          </cell>
          <cell r="B205">
            <v>33187</v>
          </cell>
          <cell r="C205" t="str">
            <v>LLOYDS BANK</v>
          </cell>
          <cell r="D205" t="str">
            <v>LEAGUE</v>
          </cell>
          <cell r="E205" t="str">
            <v>A</v>
          </cell>
          <cell r="F205" t="str">
            <v>DREW</v>
          </cell>
          <cell r="G205">
            <v>3</v>
          </cell>
          <cell r="H205">
            <v>3</v>
          </cell>
          <cell r="I205" t="str">
            <v>HARRIGAN</v>
          </cell>
          <cell r="J205" t="str">
            <v>HARRIGAN</v>
          </cell>
          <cell r="K205" t="str">
            <v>BROOK</v>
          </cell>
        </row>
        <row r="206">
          <cell r="A206" t="str">
            <v>7TH XI</v>
          </cell>
          <cell r="B206">
            <v>33194</v>
          </cell>
          <cell r="C206" t="str">
            <v>BARCLAYS BANK</v>
          </cell>
          <cell r="D206" t="str">
            <v>LEAGUE</v>
          </cell>
          <cell r="E206" t="str">
            <v>A</v>
          </cell>
          <cell r="F206" t="str">
            <v>WON</v>
          </cell>
          <cell r="G206">
            <v>6</v>
          </cell>
          <cell r="H206">
            <v>1</v>
          </cell>
          <cell r="I206" t="str">
            <v>HARRIGAN</v>
          </cell>
          <cell r="J206" t="str">
            <v>HARRIGAN</v>
          </cell>
          <cell r="K206" t="str">
            <v>HARRIGAN</v>
          </cell>
          <cell r="L206" t="str">
            <v>HARRIGAN</v>
          </cell>
          <cell r="M206" t="str">
            <v>BROOK</v>
          </cell>
          <cell r="N206" t="str">
            <v>CUNNINGHAM</v>
          </cell>
        </row>
        <row r="207">
          <cell r="A207" t="str">
            <v>7TH XI</v>
          </cell>
          <cell r="B207">
            <v>33201</v>
          </cell>
          <cell r="C207" t="str">
            <v>OLD ACTONIANS</v>
          </cell>
          <cell r="D207" t="str">
            <v>LEAGUE</v>
          </cell>
          <cell r="E207" t="str">
            <v>A</v>
          </cell>
          <cell r="F207" t="str">
            <v>DREW</v>
          </cell>
          <cell r="G207">
            <v>2</v>
          </cell>
          <cell r="H207">
            <v>2</v>
          </cell>
          <cell r="I207" t="str">
            <v>HARRIGAN</v>
          </cell>
          <cell r="J207" t="str">
            <v>HARRIGAN</v>
          </cell>
        </row>
        <row r="208">
          <cell r="A208" t="str">
            <v>7TH XI</v>
          </cell>
          <cell r="B208">
            <v>33208</v>
          </cell>
          <cell r="C208" t="str">
            <v>CARSHALTON</v>
          </cell>
          <cell r="D208" t="str">
            <v>LEAGUE</v>
          </cell>
          <cell r="E208" t="str">
            <v>A</v>
          </cell>
          <cell r="F208" t="str">
            <v>DREW</v>
          </cell>
          <cell r="G208">
            <v>1</v>
          </cell>
          <cell r="H208">
            <v>1</v>
          </cell>
          <cell r="I208" t="str">
            <v>HATTON</v>
          </cell>
        </row>
        <row r="209">
          <cell r="A209" t="str">
            <v>7TH XI</v>
          </cell>
          <cell r="B209">
            <v>33215</v>
          </cell>
          <cell r="C209" t="str">
            <v>KEW ASSOCIATION</v>
          </cell>
          <cell r="D209" t="str">
            <v>LEAGUE</v>
          </cell>
          <cell r="E209" t="str">
            <v>H</v>
          </cell>
          <cell r="F209" t="str">
            <v>WON</v>
          </cell>
          <cell r="G209">
            <v>2</v>
          </cell>
          <cell r="H209">
            <v>1</v>
          </cell>
          <cell r="I209" t="str">
            <v>HARRIGAN</v>
          </cell>
          <cell r="J209" t="str">
            <v>BROOK</v>
          </cell>
        </row>
        <row r="210">
          <cell r="A210" t="str">
            <v>7TH XI</v>
          </cell>
          <cell r="B210">
            <v>33229</v>
          </cell>
          <cell r="C210" t="str">
            <v>BARCLAYS BANK</v>
          </cell>
          <cell r="D210" t="str">
            <v>LEAGUE</v>
          </cell>
          <cell r="E210" t="str">
            <v>H</v>
          </cell>
          <cell r="F210" t="str">
            <v>WON</v>
          </cell>
          <cell r="G210">
            <v>4</v>
          </cell>
          <cell r="H210">
            <v>1</v>
          </cell>
          <cell r="I210" t="str">
            <v>HARRIGAN</v>
          </cell>
          <cell r="J210" t="str">
            <v>HARRIGAN</v>
          </cell>
          <cell r="K210" t="str">
            <v>BROOK</v>
          </cell>
          <cell r="L210" t="str">
            <v>REID</v>
          </cell>
        </row>
        <row r="211">
          <cell r="A211" t="str">
            <v>7TH XI</v>
          </cell>
          <cell r="B211">
            <v>33250</v>
          </cell>
          <cell r="C211" t="str">
            <v>CARSHALTON</v>
          </cell>
          <cell r="D211" t="str">
            <v>LEAGUE</v>
          </cell>
          <cell r="E211" t="str">
            <v>H</v>
          </cell>
          <cell r="F211" t="str">
            <v>LOST</v>
          </cell>
          <cell r="G211">
            <v>1</v>
          </cell>
          <cell r="H211">
            <v>2</v>
          </cell>
          <cell r="I211" t="str">
            <v>HARRIGAN</v>
          </cell>
        </row>
        <row r="212">
          <cell r="A212" t="str">
            <v>7TH XI</v>
          </cell>
          <cell r="B212">
            <v>33257</v>
          </cell>
          <cell r="C212" t="str">
            <v>OLD PARKONIANS</v>
          </cell>
          <cell r="D212" t="str">
            <v>LEAGUE</v>
          </cell>
          <cell r="E212" t="str">
            <v>A</v>
          </cell>
          <cell r="F212" t="str">
            <v>WON</v>
          </cell>
          <cell r="G212">
            <v>10</v>
          </cell>
          <cell r="H212">
            <v>0</v>
          </cell>
          <cell r="I212" t="str">
            <v>SMITH M</v>
          </cell>
          <cell r="J212" t="str">
            <v>SMITH M</v>
          </cell>
          <cell r="K212" t="str">
            <v>SMITH M</v>
          </cell>
          <cell r="L212" t="str">
            <v>SMITH M</v>
          </cell>
          <cell r="M212" t="str">
            <v>BROOK</v>
          </cell>
          <cell r="N212" t="str">
            <v>BROOK</v>
          </cell>
          <cell r="O212" t="str">
            <v>MALBY</v>
          </cell>
          <cell r="P212" t="str">
            <v>ADAMS</v>
          </cell>
          <cell r="Q212" t="str">
            <v>LEPINE</v>
          </cell>
          <cell r="R212" t="str">
            <v>CUNNINGHAM</v>
          </cell>
        </row>
        <row r="213">
          <cell r="A213" t="str">
            <v>7TH XI</v>
          </cell>
          <cell r="B213">
            <v>33264</v>
          </cell>
          <cell r="C213" t="str">
            <v>BANK OF ENGLAND</v>
          </cell>
          <cell r="D213" t="str">
            <v>LEAGUE</v>
          </cell>
          <cell r="E213" t="str">
            <v>H</v>
          </cell>
          <cell r="F213" t="str">
            <v>WON</v>
          </cell>
          <cell r="G213">
            <v>3</v>
          </cell>
          <cell r="H213">
            <v>0</v>
          </cell>
          <cell r="I213" t="str">
            <v>HARRIGAN</v>
          </cell>
          <cell r="J213" t="str">
            <v>BROOK</v>
          </cell>
          <cell r="K213" t="str">
            <v>ADAMS</v>
          </cell>
        </row>
        <row r="214">
          <cell r="A214" t="str">
            <v>7TH XI</v>
          </cell>
          <cell r="B214">
            <v>33271</v>
          </cell>
          <cell r="C214" t="str">
            <v>EAST BARNET OLD GRAMMARIANS</v>
          </cell>
          <cell r="D214" t="str">
            <v>LEAGUE</v>
          </cell>
          <cell r="E214" t="str">
            <v>A</v>
          </cell>
          <cell r="F214" t="str">
            <v>WON</v>
          </cell>
          <cell r="G214">
            <v>5</v>
          </cell>
          <cell r="H214">
            <v>1</v>
          </cell>
          <cell r="I214" t="str">
            <v>BROOK</v>
          </cell>
          <cell r="J214" t="str">
            <v>BROOK</v>
          </cell>
          <cell r="K214" t="str">
            <v>HORSLEY</v>
          </cell>
          <cell r="L214" t="str">
            <v>HARRIGAN</v>
          </cell>
          <cell r="M214" t="str">
            <v>OG</v>
          </cell>
        </row>
        <row r="215">
          <cell r="A215" t="str">
            <v>7TH XI</v>
          </cell>
          <cell r="B215">
            <v>33292</v>
          </cell>
          <cell r="C215" t="str">
            <v>CARSHALTON</v>
          </cell>
          <cell r="D215" t="str">
            <v>FRIENDLY</v>
          </cell>
          <cell r="E215" t="str">
            <v>H</v>
          </cell>
          <cell r="F215" t="str">
            <v>WON</v>
          </cell>
          <cell r="G215">
            <v>4</v>
          </cell>
          <cell r="H215">
            <v>3</v>
          </cell>
          <cell r="I215" t="str">
            <v>HARRIGAN</v>
          </cell>
          <cell r="J215" t="str">
            <v>HARRIGAN</v>
          </cell>
          <cell r="K215" t="str">
            <v>BROOK</v>
          </cell>
          <cell r="L215" t="str">
            <v>BROOK</v>
          </cell>
        </row>
        <row r="216">
          <cell r="A216" t="str">
            <v>7TH XI</v>
          </cell>
          <cell r="B216">
            <v>33306</v>
          </cell>
          <cell r="C216" t="str">
            <v>LLOYDS BANK</v>
          </cell>
          <cell r="D216" t="str">
            <v>LEAGUE</v>
          </cell>
          <cell r="E216" t="str">
            <v>H</v>
          </cell>
          <cell r="F216" t="str">
            <v>DREW</v>
          </cell>
          <cell r="G216">
            <v>2</v>
          </cell>
          <cell r="H216">
            <v>2</v>
          </cell>
          <cell r="I216" t="str">
            <v>HARRIGAN</v>
          </cell>
          <cell r="J216" t="str">
            <v>BROOK</v>
          </cell>
        </row>
        <row r="217">
          <cell r="A217" t="str">
            <v>7TH XI</v>
          </cell>
          <cell r="B217">
            <v>33313</v>
          </cell>
          <cell r="C217" t="str">
            <v>OLD ACTONIANS</v>
          </cell>
          <cell r="D217" t="str">
            <v>LEAGUE</v>
          </cell>
          <cell r="E217" t="str">
            <v>H</v>
          </cell>
          <cell r="F217" t="str">
            <v>WON</v>
          </cell>
          <cell r="G217">
            <v>4</v>
          </cell>
          <cell r="H217">
            <v>2</v>
          </cell>
          <cell r="I217" t="str">
            <v>HARRIGAN</v>
          </cell>
          <cell r="J217" t="str">
            <v>HARRIGAN</v>
          </cell>
          <cell r="K217" t="str">
            <v>HARRIGAN</v>
          </cell>
          <cell r="L217" t="str">
            <v>SMITH M</v>
          </cell>
        </row>
        <row r="218">
          <cell r="A218" t="str">
            <v>7TH XI</v>
          </cell>
          <cell r="B218">
            <v>33320</v>
          </cell>
          <cell r="C218" t="str">
            <v>KEW ASSOCIATION</v>
          </cell>
          <cell r="D218" t="str">
            <v>LEAGUE</v>
          </cell>
          <cell r="E218" t="str">
            <v>A</v>
          </cell>
          <cell r="F218" t="str">
            <v>WON</v>
          </cell>
          <cell r="G218">
            <v>4</v>
          </cell>
          <cell r="H218">
            <v>2</v>
          </cell>
          <cell r="I218" t="str">
            <v>HARRIGAN</v>
          </cell>
          <cell r="J218" t="str">
            <v>BROOK</v>
          </cell>
          <cell r="K218" t="str">
            <v>BROOK</v>
          </cell>
          <cell r="L218" t="str">
            <v>SMITH M</v>
          </cell>
        </row>
        <row r="219">
          <cell r="A219" t="str">
            <v>7TH XI</v>
          </cell>
          <cell r="B219">
            <v>33341</v>
          </cell>
          <cell r="C219" t="str">
            <v>EAST BARNET OLD GRAMMARIANS</v>
          </cell>
          <cell r="D219" t="str">
            <v>LEAGUE</v>
          </cell>
          <cell r="E219" t="str">
            <v>H</v>
          </cell>
          <cell r="F219" t="str">
            <v>WON</v>
          </cell>
          <cell r="G219">
            <v>9</v>
          </cell>
          <cell r="H219">
            <v>1</v>
          </cell>
          <cell r="I219" t="str">
            <v>BROOK</v>
          </cell>
          <cell r="J219" t="str">
            <v>BROOK</v>
          </cell>
          <cell r="K219" t="str">
            <v>BROOK</v>
          </cell>
          <cell r="L219" t="str">
            <v>BROOK</v>
          </cell>
          <cell r="M219" t="str">
            <v>SMITH M</v>
          </cell>
          <cell r="N219" t="str">
            <v>SMITH M</v>
          </cell>
          <cell r="O219" t="str">
            <v>SMITH M</v>
          </cell>
          <cell r="P219" t="str">
            <v>HARRIGAN</v>
          </cell>
          <cell r="Q219" t="str">
            <v>HORSLEY</v>
          </cell>
        </row>
        <row r="220">
          <cell r="B220" t="str">
            <v>8TH XI</v>
          </cell>
        </row>
        <row r="221">
          <cell r="B221" t="str">
            <v>DATE</v>
          </cell>
          <cell r="C221" t="str">
            <v>OPPOSITION</v>
          </cell>
          <cell r="D221" t="str">
            <v xml:space="preserve"> COMPETITION</v>
          </cell>
          <cell r="E221" t="str">
            <v>VENUE</v>
          </cell>
          <cell r="F221" t="str">
            <v>RESULT</v>
          </cell>
          <cell r="G221" t="str">
            <v>F</v>
          </cell>
          <cell r="H221" t="str">
            <v>A</v>
          </cell>
          <cell r="I221" t="str">
            <v>SCORERS</v>
          </cell>
        </row>
        <row r="222">
          <cell r="A222" t="str">
            <v>8TH XI</v>
          </cell>
          <cell r="B222">
            <v>33138</v>
          </cell>
          <cell r="C222" t="str">
            <v>POLYTECHNIC</v>
          </cell>
          <cell r="D222" t="str">
            <v>LEAGUE</v>
          </cell>
          <cell r="E222" t="str">
            <v>H</v>
          </cell>
          <cell r="F222" t="str">
            <v>DREW</v>
          </cell>
          <cell r="G222">
            <v>3</v>
          </cell>
          <cell r="H222">
            <v>3</v>
          </cell>
          <cell r="I222" t="str">
            <v>O'REGAN</v>
          </cell>
          <cell r="J222" t="str">
            <v>O'REGAN</v>
          </cell>
          <cell r="K222" t="str">
            <v>STOREY</v>
          </cell>
        </row>
        <row r="223">
          <cell r="A223" t="str">
            <v>8TH XI</v>
          </cell>
          <cell r="B223">
            <v>33152</v>
          </cell>
          <cell r="C223" t="str">
            <v>NWB 9TH XI</v>
          </cell>
          <cell r="D223" t="str">
            <v>LEAGUE</v>
          </cell>
          <cell r="E223" t="str">
            <v>A</v>
          </cell>
          <cell r="F223" t="str">
            <v>WON</v>
          </cell>
          <cell r="G223">
            <v>2</v>
          </cell>
          <cell r="H223">
            <v>1</v>
          </cell>
          <cell r="I223" t="str">
            <v>CARRAVIAS</v>
          </cell>
          <cell r="J223" t="str">
            <v>CAMPBELL</v>
          </cell>
        </row>
        <row r="224">
          <cell r="A224" t="str">
            <v>8TH XI</v>
          </cell>
          <cell r="B224">
            <v>33159</v>
          </cell>
          <cell r="C224" t="str">
            <v>WINCHMORE HILL</v>
          </cell>
          <cell r="D224" t="str">
            <v>LEAGUE</v>
          </cell>
          <cell r="E224" t="str">
            <v>A</v>
          </cell>
          <cell r="F224" t="str">
            <v>LOST</v>
          </cell>
          <cell r="G224">
            <v>1</v>
          </cell>
          <cell r="H224">
            <v>6</v>
          </cell>
          <cell r="I224" t="str">
            <v>HARRIS R</v>
          </cell>
        </row>
        <row r="225">
          <cell r="A225" t="str">
            <v>8TH XI</v>
          </cell>
          <cell r="B225">
            <v>33166</v>
          </cell>
          <cell r="C225" t="str">
            <v>OLD ESTHAMEIANS</v>
          </cell>
          <cell r="D225" t="str">
            <v>CUP</v>
          </cell>
          <cell r="E225" t="str">
            <v>H</v>
          </cell>
          <cell r="F225" t="str">
            <v>LOST</v>
          </cell>
          <cell r="G225">
            <v>0</v>
          </cell>
          <cell r="H225">
            <v>5</v>
          </cell>
        </row>
        <row r="226">
          <cell r="A226" t="str">
            <v>8TH XI</v>
          </cell>
          <cell r="B226">
            <v>33173</v>
          </cell>
          <cell r="C226" t="str">
            <v>MIDLAND BANK</v>
          </cell>
          <cell r="D226" t="str">
            <v>LEAGUE</v>
          </cell>
          <cell r="E226" t="str">
            <v>H</v>
          </cell>
          <cell r="F226" t="str">
            <v>LOST</v>
          </cell>
          <cell r="G226">
            <v>1</v>
          </cell>
          <cell r="H226">
            <v>2</v>
          </cell>
          <cell r="I226" t="str">
            <v>CARRAVIAS</v>
          </cell>
        </row>
        <row r="227">
          <cell r="A227" t="str">
            <v>8TH XI</v>
          </cell>
          <cell r="B227">
            <v>33180</v>
          </cell>
          <cell r="C227" t="str">
            <v>ROYAL BANK OF SCOTLAND</v>
          </cell>
          <cell r="D227" t="str">
            <v>CUP</v>
          </cell>
          <cell r="E227" t="str">
            <v>A</v>
          </cell>
          <cell r="F227" t="str">
            <v>LOST</v>
          </cell>
          <cell r="G227">
            <v>2</v>
          </cell>
          <cell r="H227">
            <v>3</v>
          </cell>
          <cell r="I227" t="str">
            <v>O'REGAN</v>
          </cell>
          <cell r="J227" t="str">
            <v>FINCH</v>
          </cell>
        </row>
        <row r="228">
          <cell r="A228" t="str">
            <v>8TH XI</v>
          </cell>
          <cell r="B228">
            <v>33187</v>
          </cell>
          <cell r="C228" t="str">
            <v>LLOYDS BANK</v>
          </cell>
          <cell r="D228" t="str">
            <v>LEAGUE</v>
          </cell>
          <cell r="E228" t="str">
            <v>H</v>
          </cell>
          <cell r="F228" t="str">
            <v>LOST</v>
          </cell>
          <cell r="G228">
            <v>2</v>
          </cell>
          <cell r="H228">
            <v>3</v>
          </cell>
          <cell r="I228" t="str">
            <v>O'REGAN</v>
          </cell>
          <cell r="J228" t="str">
            <v>CHEESEMAN</v>
          </cell>
        </row>
        <row r="229">
          <cell r="A229" t="str">
            <v>8TH XI</v>
          </cell>
          <cell r="B229">
            <v>33201</v>
          </cell>
          <cell r="C229" t="str">
            <v>OLD ACTONIANS</v>
          </cell>
          <cell r="D229" t="str">
            <v>LEAGUE</v>
          </cell>
          <cell r="E229" t="str">
            <v>H</v>
          </cell>
          <cell r="F229" t="str">
            <v>DREW</v>
          </cell>
          <cell r="G229">
            <v>1</v>
          </cell>
          <cell r="H229">
            <v>1</v>
          </cell>
          <cell r="I229" t="str">
            <v>O'REGAN</v>
          </cell>
        </row>
        <row r="230">
          <cell r="A230" t="str">
            <v>8TH XI</v>
          </cell>
          <cell r="B230">
            <v>33208</v>
          </cell>
          <cell r="C230" t="str">
            <v>CIVIL SERVICE</v>
          </cell>
          <cell r="D230" t="str">
            <v>LEAGUE</v>
          </cell>
          <cell r="E230" t="str">
            <v>A</v>
          </cell>
          <cell r="F230" t="str">
            <v>LOST</v>
          </cell>
          <cell r="G230">
            <v>1</v>
          </cell>
          <cell r="H230">
            <v>3</v>
          </cell>
          <cell r="I230" t="str">
            <v>TILLING</v>
          </cell>
        </row>
        <row r="231">
          <cell r="A231" t="str">
            <v>8TH XI</v>
          </cell>
          <cell r="B231">
            <v>33215</v>
          </cell>
          <cell r="C231" t="str">
            <v>MIDLAND BANK</v>
          </cell>
          <cell r="D231" t="str">
            <v>LEAGUE</v>
          </cell>
          <cell r="E231" t="str">
            <v>H</v>
          </cell>
          <cell r="F231" t="str">
            <v>WON</v>
          </cell>
          <cell r="G231">
            <v>4</v>
          </cell>
          <cell r="H231">
            <v>2</v>
          </cell>
          <cell r="I231" t="str">
            <v>CARRAVIAS</v>
          </cell>
          <cell r="J231" t="str">
            <v>CARRAVIAS</v>
          </cell>
          <cell r="K231" t="str">
            <v>CARRAVIAS</v>
          </cell>
          <cell r="L231" t="str">
            <v>SOOR</v>
          </cell>
        </row>
        <row r="232">
          <cell r="A232" t="str">
            <v>8TH XI</v>
          </cell>
          <cell r="B232">
            <v>33222</v>
          </cell>
          <cell r="C232" t="str">
            <v>CARSHALTON</v>
          </cell>
          <cell r="D232" t="str">
            <v>LEAGUE</v>
          </cell>
          <cell r="E232" t="str">
            <v>H</v>
          </cell>
          <cell r="F232" t="str">
            <v>DREW</v>
          </cell>
          <cell r="G232">
            <v>2</v>
          </cell>
          <cell r="H232">
            <v>2</v>
          </cell>
          <cell r="I232" t="str">
            <v>CARRAVIAS</v>
          </cell>
          <cell r="J232" t="str">
            <v>HARRIS R</v>
          </cell>
        </row>
        <row r="233">
          <cell r="A233" t="str">
            <v>8TH XI</v>
          </cell>
          <cell r="B233">
            <v>33243</v>
          </cell>
          <cell r="C233" t="str">
            <v>POLYTECHNIC</v>
          </cell>
          <cell r="D233" t="str">
            <v>LEAGUE</v>
          </cell>
          <cell r="E233" t="str">
            <v>A</v>
          </cell>
          <cell r="F233" t="str">
            <v>LOST</v>
          </cell>
          <cell r="G233">
            <v>1</v>
          </cell>
          <cell r="H233">
            <v>4</v>
          </cell>
          <cell r="I233" t="str">
            <v>GOLDBAND</v>
          </cell>
        </row>
        <row r="234">
          <cell r="A234" t="str">
            <v>8TH XI</v>
          </cell>
          <cell r="B234">
            <v>33250</v>
          </cell>
          <cell r="C234" t="str">
            <v>MIDLAND BANK</v>
          </cell>
          <cell r="D234" t="str">
            <v>LEAGUE</v>
          </cell>
          <cell r="E234" t="str">
            <v>A</v>
          </cell>
          <cell r="F234" t="str">
            <v>WON</v>
          </cell>
          <cell r="G234">
            <v>7</v>
          </cell>
          <cell r="H234">
            <v>3</v>
          </cell>
          <cell r="I234" t="str">
            <v>MOREZ</v>
          </cell>
          <cell r="J234" t="str">
            <v>MOREZ</v>
          </cell>
          <cell r="K234" t="str">
            <v>MOREZ</v>
          </cell>
          <cell r="L234" t="str">
            <v>MOREZ</v>
          </cell>
          <cell r="M234" t="str">
            <v>RAYNER</v>
          </cell>
          <cell r="N234" t="str">
            <v>RAYNER</v>
          </cell>
          <cell r="O234" t="str">
            <v>HARRIS R</v>
          </cell>
        </row>
        <row r="235">
          <cell r="A235" t="str">
            <v>8TH XI</v>
          </cell>
          <cell r="B235">
            <v>33264</v>
          </cell>
          <cell r="C235" t="str">
            <v>MIDLAND BANK</v>
          </cell>
          <cell r="D235" t="str">
            <v>LEAGUE</v>
          </cell>
          <cell r="E235" t="str">
            <v>A</v>
          </cell>
          <cell r="F235" t="str">
            <v>WON</v>
          </cell>
          <cell r="G235">
            <v>3</v>
          </cell>
          <cell r="H235">
            <v>2</v>
          </cell>
          <cell r="I235" t="str">
            <v>TILLING</v>
          </cell>
          <cell r="J235" t="str">
            <v>THOMPSON</v>
          </cell>
          <cell r="K235" t="str">
            <v>STONE</v>
          </cell>
        </row>
        <row r="236">
          <cell r="A236" t="str">
            <v>8TH XI</v>
          </cell>
          <cell r="B236">
            <v>33271</v>
          </cell>
          <cell r="C236" t="str">
            <v>LLOYDS BANK</v>
          </cell>
          <cell r="D236" t="str">
            <v>LEAGUE</v>
          </cell>
          <cell r="E236" t="str">
            <v>A</v>
          </cell>
          <cell r="F236" t="str">
            <v>LOST</v>
          </cell>
          <cell r="G236">
            <v>1</v>
          </cell>
          <cell r="H236">
            <v>2</v>
          </cell>
          <cell r="I236" t="str">
            <v>CONNINGTON</v>
          </cell>
        </row>
        <row r="237">
          <cell r="A237" t="str">
            <v>8TH XI</v>
          </cell>
          <cell r="B237">
            <v>33299</v>
          </cell>
          <cell r="C237" t="str">
            <v>CARSHALTON</v>
          </cell>
          <cell r="D237" t="str">
            <v>LEAGUE</v>
          </cell>
          <cell r="E237" t="str">
            <v>A</v>
          </cell>
          <cell r="F237" t="str">
            <v>LOST</v>
          </cell>
          <cell r="G237">
            <v>1</v>
          </cell>
          <cell r="H237">
            <v>2</v>
          </cell>
          <cell r="I237" t="str">
            <v>RAYNER</v>
          </cell>
        </row>
        <row r="238">
          <cell r="A238" t="str">
            <v>8TH XI</v>
          </cell>
          <cell r="B238">
            <v>33306</v>
          </cell>
          <cell r="C238" t="str">
            <v>CIVIL SERVICE</v>
          </cell>
          <cell r="D238" t="str">
            <v>LEAGUE</v>
          </cell>
          <cell r="E238" t="str">
            <v>H</v>
          </cell>
          <cell r="F238" t="str">
            <v>DREW</v>
          </cell>
          <cell r="G238">
            <v>1</v>
          </cell>
          <cell r="H238">
            <v>1</v>
          </cell>
          <cell r="I238" t="str">
            <v>TILLING</v>
          </cell>
        </row>
        <row r="239">
          <cell r="A239" t="str">
            <v>8TH XI</v>
          </cell>
          <cell r="B239">
            <v>33313</v>
          </cell>
          <cell r="C239" t="str">
            <v>WINCHMORE HILL</v>
          </cell>
          <cell r="D239" t="str">
            <v>LEAGUE</v>
          </cell>
          <cell r="E239" t="str">
            <v>H</v>
          </cell>
          <cell r="F239" t="str">
            <v>LOST</v>
          </cell>
          <cell r="G239">
            <v>1</v>
          </cell>
          <cell r="H239">
            <v>2</v>
          </cell>
          <cell r="I239" t="str">
            <v>CARRAVIAS</v>
          </cell>
        </row>
        <row r="240">
          <cell r="A240" t="str">
            <v>8TH XI</v>
          </cell>
          <cell r="B240">
            <v>33341</v>
          </cell>
          <cell r="C240" t="str">
            <v>OLD ACTONIANS</v>
          </cell>
          <cell r="D240" t="str">
            <v>LEAGUE</v>
          </cell>
          <cell r="E240" t="str">
            <v>A</v>
          </cell>
          <cell r="F240" t="str">
            <v>WON</v>
          </cell>
          <cell r="G240">
            <v>4</v>
          </cell>
          <cell r="H240">
            <v>0</v>
          </cell>
          <cell r="I240" t="str">
            <v>CAMPBELL</v>
          </cell>
          <cell r="J240" t="str">
            <v>POWELL</v>
          </cell>
          <cell r="K240" t="str">
            <v>CARRAVIAS</v>
          </cell>
          <cell r="L240" t="str">
            <v>EDWARDS S</v>
          </cell>
        </row>
        <row r="241">
          <cell r="A241" t="str">
            <v>8TH XI</v>
          </cell>
          <cell r="B241">
            <v>33348</v>
          </cell>
          <cell r="C241" t="str">
            <v>NWB 9TH XI</v>
          </cell>
          <cell r="D241" t="str">
            <v>LEAGUE</v>
          </cell>
          <cell r="E241" t="str">
            <v>H</v>
          </cell>
          <cell r="F241" t="str">
            <v>LOST</v>
          </cell>
          <cell r="G241">
            <v>1</v>
          </cell>
          <cell r="H241">
            <v>2</v>
          </cell>
          <cell r="I241" t="str">
            <v>STONE</v>
          </cell>
        </row>
        <row r="242">
          <cell r="B242" t="str">
            <v>9TH XI</v>
          </cell>
        </row>
        <row r="243">
          <cell r="B243" t="str">
            <v>DATE</v>
          </cell>
          <cell r="C243" t="str">
            <v>OPPOSITION</v>
          </cell>
          <cell r="D243" t="str">
            <v xml:space="preserve"> COMPETITION</v>
          </cell>
          <cell r="E243" t="str">
            <v>VENUE</v>
          </cell>
          <cell r="F243" t="str">
            <v>RESULT</v>
          </cell>
          <cell r="G243" t="str">
            <v>F</v>
          </cell>
          <cell r="H243" t="str">
            <v>A</v>
          </cell>
          <cell r="I243" t="str">
            <v>SCORERS</v>
          </cell>
        </row>
        <row r="244">
          <cell r="A244" t="str">
            <v>9TH XI</v>
          </cell>
          <cell r="B244">
            <v>33124</v>
          </cell>
          <cell r="C244" t="str">
            <v>LLOYDS BANK</v>
          </cell>
          <cell r="D244" t="str">
            <v>FRIENDLY</v>
          </cell>
          <cell r="E244" t="str">
            <v>A</v>
          </cell>
          <cell r="F244" t="str">
            <v>WON</v>
          </cell>
          <cell r="G244">
            <v>3</v>
          </cell>
          <cell r="H244">
            <v>0</v>
          </cell>
          <cell r="I244" t="str">
            <v>LEPINE</v>
          </cell>
          <cell r="J244" t="str">
            <v>LAWRENCE</v>
          </cell>
          <cell r="K244" t="str">
            <v>VAUGHAN</v>
          </cell>
        </row>
        <row r="245">
          <cell r="A245" t="str">
            <v>9TH XI</v>
          </cell>
          <cell r="B245">
            <v>33145</v>
          </cell>
          <cell r="C245" t="str">
            <v>POLYTECHNIC</v>
          </cell>
          <cell r="D245" t="str">
            <v>LEAGUE</v>
          </cell>
          <cell r="E245" t="str">
            <v>A</v>
          </cell>
          <cell r="F245" t="str">
            <v>LOST</v>
          </cell>
          <cell r="G245">
            <v>1</v>
          </cell>
          <cell r="H245">
            <v>2</v>
          </cell>
          <cell r="I245" t="str">
            <v>OG</v>
          </cell>
        </row>
        <row r="246">
          <cell r="A246" t="str">
            <v>9TH XI</v>
          </cell>
          <cell r="B246">
            <v>33152</v>
          </cell>
          <cell r="C246" t="str">
            <v>NWB 8TH XI</v>
          </cell>
          <cell r="D246" t="str">
            <v>LEAGUE</v>
          </cell>
          <cell r="E246" t="str">
            <v>H</v>
          </cell>
          <cell r="F246" t="str">
            <v>LOST</v>
          </cell>
          <cell r="G246">
            <v>1</v>
          </cell>
          <cell r="H246">
            <v>2</v>
          </cell>
          <cell r="I246" t="str">
            <v>MUDGE</v>
          </cell>
        </row>
        <row r="247">
          <cell r="A247" t="str">
            <v>9TH XI</v>
          </cell>
          <cell r="B247">
            <v>33159</v>
          </cell>
          <cell r="C247" t="str">
            <v>BANK OF IRELAND</v>
          </cell>
          <cell r="D247" t="str">
            <v>CUP</v>
          </cell>
          <cell r="E247" t="str">
            <v>A</v>
          </cell>
          <cell r="F247" t="str">
            <v>LOST</v>
          </cell>
          <cell r="G247">
            <v>1</v>
          </cell>
          <cell r="H247">
            <v>5</v>
          </cell>
          <cell r="I247" t="str">
            <v>MCDONAGH</v>
          </cell>
        </row>
        <row r="248">
          <cell r="A248" t="str">
            <v>9TH XI</v>
          </cell>
          <cell r="B248">
            <v>33166</v>
          </cell>
          <cell r="C248" t="str">
            <v>LLOYDS BANK</v>
          </cell>
          <cell r="D248" t="str">
            <v>LEAGUE</v>
          </cell>
          <cell r="E248" t="str">
            <v>H</v>
          </cell>
          <cell r="F248" t="str">
            <v>WON</v>
          </cell>
          <cell r="G248">
            <v>3</v>
          </cell>
          <cell r="H248">
            <v>1</v>
          </cell>
          <cell r="I248" t="str">
            <v>LAWRENCE</v>
          </cell>
          <cell r="J248" t="str">
            <v>LAWRENCE</v>
          </cell>
          <cell r="K248" t="str">
            <v>LEPINE</v>
          </cell>
        </row>
        <row r="249">
          <cell r="A249" t="str">
            <v>9TH XI</v>
          </cell>
          <cell r="B249">
            <v>33173</v>
          </cell>
          <cell r="C249" t="str">
            <v>OLD CHIGWELLIANS</v>
          </cell>
          <cell r="D249" t="str">
            <v>CUP</v>
          </cell>
          <cell r="E249" t="str">
            <v>A</v>
          </cell>
          <cell r="F249" t="str">
            <v>WON</v>
          </cell>
          <cell r="G249">
            <v>4</v>
          </cell>
          <cell r="H249">
            <v>2</v>
          </cell>
          <cell r="I249" t="str">
            <v>LAWRENCE</v>
          </cell>
          <cell r="J249" t="str">
            <v>LEPINE</v>
          </cell>
          <cell r="K249" t="str">
            <v>LACK</v>
          </cell>
          <cell r="L249" t="str">
            <v>FIELDING</v>
          </cell>
        </row>
        <row r="250">
          <cell r="A250" t="str">
            <v>9TH XI</v>
          </cell>
          <cell r="B250">
            <v>33180</v>
          </cell>
          <cell r="C250" t="str">
            <v>CARSHALTON</v>
          </cell>
          <cell r="D250" t="str">
            <v>CUP</v>
          </cell>
          <cell r="E250" t="str">
            <v>H</v>
          </cell>
          <cell r="F250" t="str">
            <v>DREW</v>
          </cell>
          <cell r="G250">
            <v>2</v>
          </cell>
          <cell r="H250">
            <v>2</v>
          </cell>
          <cell r="I250" t="str">
            <v>MUDGE</v>
          </cell>
          <cell r="J250" t="str">
            <v>MUDGE</v>
          </cell>
        </row>
        <row r="251">
          <cell r="A251" t="str">
            <v>9TH XI</v>
          </cell>
          <cell r="B251">
            <v>33187</v>
          </cell>
          <cell r="C251" t="str">
            <v>WINCHMORE HILL</v>
          </cell>
          <cell r="D251" t="str">
            <v>LEAGUE</v>
          </cell>
          <cell r="E251" t="str">
            <v>A</v>
          </cell>
          <cell r="F251" t="str">
            <v>LOST</v>
          </cell>
          <cell r="G251">
            <v>1</v>
          </cell>
          <cell r="H251">
            <v>5</v>
          </cell>
          <cell r="I251" t="str">
            <v>MCDONAGH</v>
          </cell>
        </row>
        <row r="252">
          <cell r="A252" t="str">
            <v>9TH XI</v>
          </cell>
          <cell r="B252">
            <v>33194</v>
          </cell>
          <cell r="C252" t="str">
            <v>OLD SALVATORIANS</v>
          </cell>
          <cell r="D252" t="str">
            <v>CUP</v>
          </cell>
          <cell r="E252" t="str">
            <v>H</v>
          </cell>
          <cell r="F252" t="str">
            <v>WON</v>
          </cell>
          <cell r="G252">
            <v>3</v>
          </cell>
          <cell r="H252">
            <v>0</v>
          </cell>
          <cell r="I252" t="str">
            <v>LEPINE</v>
          </cell>
          <cell r="J252" t="str">
            <v>LEPINE</v>
          </cell>
          <cell r="K252" t="str">
            <v>LEPINE</v>
          </cell>
        </row>
        <row r="253">
          <cell r="A253" t="str">
            <v>9TH XI</v>
          </cell>
          <cell r="B253">
            <v>33208</v>
          </cell>
          <cell r="C253" t="str">
            <v>LLOYDS BANK</v>
          </cell>
          <cell r="D253" t="str">
            <v>CUP</v>
          </cell>
          <cell r="E253" t="str">
            <v>H</v>
          </cell>
          <cell r="F253" t="str">
            <v>WON</v>
          </cell>
          <cell r="G253">
            <v>3</v>
          </cell>
          <cell r="H253">
            <v>0</v>
          </cell>
          <cell r="I253" t="str">
            <v>LEPINE</v>
          </cell>
          <cell r="J253" t="str">
            <v>MCDONAGH</v>
          </cell>
          <cell r="K253" t="str">
            <v>MUDGE</v>
          </cell>
        </row>
        <row r="254">
          <cell r="A254" t="str">
            <v>9TH XI</v>
          </cell>
          <cell r="B254">
            <v>33215</v>
          </cell>
          <cell r="C254" t="str">
            <v>MIDLAND BANK</v>
          </cell>
          <cell r="D254" t="str">
            <v>CUP</v>
          </cell>
          <cell r="E254" t="str">
            <v>H</v>
          </cell>
          <cell r="F254" t="str">
            <v>LOST</v>
          </cell>
          <cell r="G254">
            <v>2</v>
          </cell>
          <cell r="H254">
            <v>4</v>
          </cell>
          <cell r="I254" t="str">
            <v>LEPINE</v>
          </cell>
          <cell r="J254" t="str">
            <v>MUDGE</v>
          </cell>
        </row>
        <row r="255">
          <cell r="A255" t="str">
            <v>9TH XI</v>
          </cell>
          <cell r="B255">
            <v>33222</v>
          </cell>
          <cell r="C255" t="str">
            <v>CIVIL SERVICE</v>
          </cell>
          <cell r="D255" t="str">
            <v>LEAGUE</v>
          </cell>
          <cell r="E255" t="str">
            <v>H</v>
          </cell>
          <cell r="F255" t="str">
            <v>LOST</v>
          </cell>
          <cell r="G255">
            <v>1</v>
          </cell>
          <cell r="H255">
            <v>2</v>
          </cell>
          <cell r="I255" t="str">
            <v>MUDGE</v>
          </cell>
        </row>
        <row r="256">
          <cell r="A256" t="str">
            <v>9TH XI</v>
          </cell>
          <cell r="B256">
            <v>33229</v>
          </cell>
          <cell r="C256" t="str">
            <v>CARSHALTON</v>
          </cell>
          <cell r="D256" t="str">
            <v>LEAGUE</v>
          </cell>
          <cell r="E256" t="str">
            <v>A</v>
          </cell>
          <cell r="F256" t="str">
            <v>WON</v>
          </cell>
          <cell r="G256">
            <v>7</v>
          </cell>
          <cell r="H256">
            <v>2</v>
          </cell>
          <cell r="I256" t="str">
            <v>LAWRENCE</v>
          </cell>
          <cell r="J256" t="str">
            <v>LAWRENCE</v>
          </cell>
          <cell r="K256" t="str">
            <v>LEPINE</v>
          </cell>
          <cell r="L256" t="str">
            <v>MCDONAGH</v>
          </cell>
          <cell r="M256" t="str">
            <v>HAWES</v>
          </cell>
          <cell r="N256" t="str">
            <v>MUDGE</v>
          </cell>
          <cell r="O256" t="str">
            <v>OG</v>
          </cell>
        </row>
        <row r="257">
          <cell r="A257" t="str">
            <v>9TH XI</v>
          </cell>
          <cell r="B257">
            <v>33243</v>
          </cell>
          <cell r="C257" t="str">
            <v>LLOYDS BANK</v>
          </cell>
          <cell r="D257" t="str">
            <v>LEAGUE</v>
          </cell>
          <cell r="E257" t="str">
            <v>A</v>
          </cell>
          <cell r="F257" t="str">
            <v>DREW</v>
          </cell>
          <cell r="G257">
            <v>2</v>
          </cell>
          <cell r="H257">
            <v>2</v>
          </cell>
          <cell r="I257" t="str">
            <v>MUDGE</v>
          </cell>
          <cell r="J257" t="str">
            <v>MCDONAGH</v>
          </cell>
        </row>
        <row r="258">
          <cell r="A258" t="str">
            <v>9TH XI</v>
          </cell>
          <cell r="B258">
            <v>33250</v>
          </cell>
          <cell r="C258" t="str">
            <v>POLYTECHNIC</v>
          </cell>
          <cell r="D258" t="str">
            <v>LEAGUE</v>
          </cell>
          <cell r="E258" t="str">
            <v>H</v>
          </cell>
          <cell r="F258" t="str">
            <v>DREW</v>
          </cell>
          <cell r="G258">
            <v>2</v>
          </cell>
          <cell r="H258">
            <v>2</v>
          </cell>
          <cell r="I258" t="str">
            <v>LEPINE</v>
          </cell>
          <cell r="J258" t="str">
            <v>HAWES</v>
          </cell>
        </row>
        <row r="259">
          <cell r="A259" t="str">
            <v>9TH XI</v>
          </cell>
          <cell r="B259">
            <v>33264</v>
          </cell>
          <cell r="C259" t="str">
            <v>POLYTECHNIC</v>
          </cell>
          <cell r="D259" t="str">
            <v>FRIENDLY</v>
          </cell>
          <cell r="E259" t="str">
            <v>A</v>
          </cell>
          <cell r="F259" t="str">
            <v>WON</v>
          </cell>
          <cell r="G259">
            <v>6</v>
          </cell>
          <cell r="H259">
            <v>5</v>
          </cell>
          <cell r="I259" t="str">
            <v>LEPINE</v>
          </cell>
          <cell r="J259" t="str">
            <v>LEPINE</v>
          </cell>
          <cell r="K259" t="str">
            <v>LEPINE</v>
          </cell>
          <cell r="L259" t="str">
            <v>VAUGHAN</v>
          </cell>
          <cell r="M259" t="str">
            <v>VAUGHAN</v>
          </cell>
          <cell r="N259" t="str">
            <v>BROOMFIELD</v>
          </cell>
        </row>
        <row r="260">
          <cell r="A260" t="str">
            <v>9TH XI</v>
          </cell>
          <cell r="B260">
            <v>33271</v>
          </cell>
          <cell r="C260" t="str">
            <v>MIDLAND BANK</v>
          </cell>
          <cell r="D260" t="str">
            <v>LEAGUE</v>
          </cell>
          <cell r="E260" t="str">
            <v>H</v>
          </cell>
          <cell r="F260" t="str">
            <v>DREW</v>
          </cell>
          <cell r="G260">
            <v>2</v>
          </cell>
          <cell r="H260">
            <v>2</v>
          </cell>
          <cell r="I260" t="str">
            <v>MUDGE</v>
          </cell>
          <cell r="J260" t="str">
            <v>HAWES</v>
          </cell>
        </row>
        <row r="261">
          <cell r="A261" t="str">
            <v>9TH XI</v>
          </cell>
          <cell r="B261">
            <v>33299</v>
          </cell>
          <cell r="C261" t="str">
            <v>CIVIL SERVICE</v>
          </cell>
          <cell r="D261" t="str">
            <v>LEAGUE</v>
          </cell>
          <cell r="E261" t="str">
            <v>A</v>
          </cell>
          <cell r="F261" t="str">
            <v>WON</v>
          </cell>
          <cell r="G261">
            <v>2</v>
          </cell>
          <cell r="H261">
            <v>1</v>
          </cell>
          <cell r="I261" t="str">
            <v>LEPINE</v>
          </cell>
          <cell r="J261" t="str">
            <v>MUDGE</v>
          </cell>
        </row>
        <row r="262">
          <cell r="A262" t="str">
            <v>9TH XI</v>
          </cell>
          <cell r="B262">
            <v>33306</v>
          </cell>
          <cell r="C262" t="str">
            <v>WINCHMORE HILL</v>
          </cell>
          <cell r="D262" t="str">
            <v>LEAGUE</v>
          </cell>
          <cell r="E262" t="str">
            <v>H</v>
          </cell>
          <cell r="F262" t="str">
            <v>WON</v>
          </cell>
          <cell r="G262">
            <v>3</v>
          </cell>
          <cell r="H262">
            <v>1</v>
          </cell>
          <cell r="I262" t="str">
            <v>LEPINE</v>
          </cell>
          <cell r="J262" t="str">
            <v>MCDONAGH</v>
          </cell>
          <cell r="K262" t="str">
            <v>MUDGE</v>
          </cell>
        </row>
        <row r="263">
          <cell r="A263" t="str">
            <v>9TH XI</v>
          </cell>
          <cell r="B263">
            <v>33313</v>
          </cell>
          <cell r="C263" t="str">
            <v>CARSHALTON</v>
          </cell>
          <cell r="D263" t="str">
            <v>LEAGUE</v>
          </cell>
          <cell r="E263" t="str">
            <v>H</v>
          </cell>
          <cell r="F263" t="str">
            <v>WON</v>
          </cell>
          <cell r="G263">
            <v>5</v>
          </cell>
          <cell r="H263">
            <v>0</v>
          </cell>
          <cell r="I263" t="str">
            <v>LAWRENCE</v>
          </cell>
          <cell r="J263" t="str">
            <v>LAWRENCE</v>
          </cell>
          <cell r="K263" t="str">
            <v>MUDGE</v>
          </cell>
          <cell r="L263" t="str">
            <v>VAUGHAN</v>
          </cell>
          <cell r="M263" t="str">
            <v>BROWN</v>
          </cell>
        </row>
        <row r="264">
          <cell r="A264" t="str">
            <v>9TH XI</v>
          </cell>
          <cell r="B264">
            <v>33320</v>
          </cell>
          <cell r="C264" t="str">
            <v>OLD ACTONIANS</v>
          </cell>
          <cell r="D264" t="str">
            <v>LEAGUE</v>
          </cell>
          <cell r="E264" t="str">
            <v>H</v>
          </cell>
          <cell r="F264" t="str">
            <v>LOST</v>
          </cell>
          <cell r="G264">
            <v>1</v>
          </cell>
          <cell r="H264">
            <v>2</v>
          </cell>
          <cell r="I264" t="str">
            <v>RIVERS</v>
          </cell>
        </row>
        <row r="265">
          <cell r="A265" t="str">
            <v>9TH XI</v>
          </cell>
          <cell r="B265">
            <v>33331</v>
          </cell>
          <cell r="C265" t="str">
            <v>MIDLAND BANK</v>
          </cell>
          <cell r="D265" t="str">
            <v>LEAGUE</v>
          </cell>
          <cell r="E265" t="str">
            <v>A</v>
          </cell>
          <cell r="F265" t="str">
            <v>WON</v>
          </cell>
          <cell r="G265">
            <v>8</v>
          </cell>
          <cell r="H265">
            <v>0</v>
          </cell>
          <cell r="I265" t="str">
            <v>COLLINS P</v>
          </cell>
          <cell r="J265" t="str">
            <v>COLLINS P</v>
          </cell>
          <cell r="K265" t="str">
            <v>COLLINS P</v>
          </cell>
          <cell r="L265" t="str">
            <v>MUDGE</v>
          </cell>
          <cell r="M265" t="str">
            <v>MUDGE</v>
          </cell>
          <cell r="N265" t="str">
            <v>LAWRENCE</v>
          </cell>
          <cell r="O265" t="str">
            <v>LAWRENCE</v>
          </cell>
          <cell r="P265" t="str">
            <v>NEWNHAM</v>
          </cell>
        </row>
        <row r="266">
          <cell r="A266" t="str">
            <v>9TH XI</v>
          </cell>
          <cell r="B266">
            <v>33334</v>
          </cell>
          <cell r="C266" t="str">
            <v>OLD ACTONIANS</v>
          </cell>
          <cell r="D266" t="str">
            <v>LEAGUE</v>
          </cell>
          <cell r="E266" t="str">
            <v>A</v>
          </cell>
          <cell r="F266" t="str">
            <v>WON</v>
          </cell>
          <cell r="G266">
            <v>4</v>
          </cell>
          <cell r="H266">
            <v>1</v>
          </cell>
          <cell r="I266" t="str">
            <v>LEPINE</v>
          </cell>
          <cell r="J266" t="str">
            <v>LEPINE</v>
          </cell>
          <cell r="K266" t="str">
            <v>MCDONAGH</v>
          </cell>
          <cell r="L266" t="str">
            <v>NEWNHAM</v>
          </cell>
        </row>
        <row r="267">
          <cell r="A267" t="str">
            <v>9TH XI</v>
          </cell>
          <cell r="B267">
            <v>33341</v>
          </cell>
          <cell r="C267" t="str">
            <v>MIDLAND BANK</v>
          </cell>
          <cell r="D267" t="str">
            <v>LEAGUE</v>
          </cell>
          <cell r="E267" t="str">
            <v>H</v>
          </cell>
          <cell r="F267" t="str">
            <v>LOST</v>
          </cell>
          <cell r="G267">
            <v>3</v>
          </cell>
          <cell r="H267">
            <v>5</v>
          </cell>
          <cell r="I267" t="str">
            <v>LEPINE</v>
          </cell>
          <cell r="J267" t="str">
            <v>SULLIVAN</v>
          </cell>
          <cell r="K267" t="str">
            <v>MUDGE</v>
          </cell>
        </row>
        <row r="268">
          <cell r="A268" t="str">
            <v>9TH XI</v>
          </cell>
          <cell r="B268">
            <v>33346</v>
          </cell>
          <cell r="C268" t="str">
            <v>NWB 8TH XI</v>
          </cell>
          <cell r="D268" t="str">
            <v>LEAGUE</v>
          </cell>
          <cell r="E268" t="str">
            <v>A</v>
          </cell>
          <cell r="F268" t="str">
            <v>WON</v>
          </cell>
          <cell r="G268">
            <v>2</v>
          </cell>
          <cell r="H268">
            <v>1</v>
          </cell>
          <cell r="I268" t="str">
            <v>MUDGE</v>
          </cell>
          <cell r="J268" t="str">
            <v>VAUGHAN</v>
          </cell>
        </row>
        <row r="269">
          <cell r="A269" t="str">
            <v>9TH XI</v>
          </cell>
          <cell r="B269">
            <v>33351</v>
          </cell>
          <cell r="C269" t="str">
            <v>MIDLAND BANK</v>
          </cell>
          <cell r="D269" t="str">
            <v>LEAGUE</v>
          </cell>
          <cell r="E269" t="str">
            <v>A</v>
          </cell>
          <cell r="F269" t="str">
            <v>LOST</v>
          </cell>
          <cell r="G269">
            <v>1</v>
          </cell>
          <cell r="H269">
            <v>2</v>
          </cell>
          <cell r="I269" t="str">
            <v>VAUGHAN</v>
          </cell>
        </row>
        <row r="270">
          <cell r="B270" t="str">
            <v>A XI</v>
          </cell>
        </row>
        <row r="271">
          <cell r="B271" t="str">
            <v>DATE</v>
          </cell>
          <cell r="C271" t="str">
            <v>OPPOSITION</v>
          </cell>
          <cell r="D271" t="str">
            <v xml:space="preserve"> COMPETITION</v>
          </cell>
          <cell r="E271" t="str">
            <v>VENUE</v>
          </cell>
          <cell r="F271" t="str">
            <v>RESULT</v>
          </cell>
          <cell r="G271" t="str">
            <v>F</v>
          </cell>
          <cell r="H271" t="str">
            <v>A</v>
          </cell>
          <cell r="I271" t="str">
            <v>SCORERS</v>
          </cell>
        </row>
        <row r="272">
          <cell r="A272" t="str">
            <v>A XI</v>
          </cell>
          <cell r="B272">
            <v>33131</v>
          </cell>
          <cell r="C272" t="str">
            <v>COLPOSA</v>
          </cell>
          <cell r="D272" t="str">
            <v>FRIENDLY</v>
          </cell>
          <cell r="E272" t="str">
            <v>A</v>
          </cell>
          <cell r="F272" t="str">
            <v>WON</v>
          </cell>
          <cell r="G272">
            <v>3</v>
          </cell>
          <cell r="H272">
            <v>0</v>
          </cell>
          <cell r="I272" t="str">
            <v>COLLINSON</v>
          </cell>
          <cell r="J272" t="str">
            <v>COLLINSON</v>
          </cell>
          <cell r="K272" t="str">
            <v>SPARREY</v>
          </cell>
        </row>
        <row r="273">
          <cell r="A273" t="str">
            <v>A XI</v>
          </cell>
          <cell r="B273">
            <v>33135</v>
          </cell>
          <cell r="C273" t="str">
            <v>HEATH OLD BOYS</v>
          </cell>
          <cell r="D273" t="str">
            <v>FRIENDLY</v>
          </cell>
          <cell r="E273" t="str">
            <v>H</v>
          </cell>
          <cell r="F273" t="str">
            <v>WON</v>
          </cell>
          <cell r="G273">
            <v>5</v>
          </cell>
          <cell r="H273">
            <v>1</v>
          </cell>
          <cell r="I273" t="str">
            <v>GABBITAS</v>
          </cell>
          <cell r="J273" t="str">
            <v>GABBITAS</v>
          </cell>
          <cell r="K273" t="str">
            <v>HOLYOAKE</v>
          </cell>
          <cell r="L273" t="str">
            <v>HATTON</v>
          </cell>
          <cell r="M273" t="str">
            <v>OG</v>
          </cell>
        </row>
        <row r="274">
          <cell r="A274" t="str">
            <v>A XI</v>
          </cell>
          <cell r="B274">
            <v>33138</v>
          </cell>
          <cell r="C274" t="str">
            <v>MIDLAND BANK</v>
          </cell>
          <cell r="D274" t="str">
            <v>CUP</v>
          </cell>
          <cell r="E274" t="str">
            <v>H</v>
          </cell>
          <cell r="F274" t="str">
            <v>WON</v>
          </cell>
          <cell r="G274">
            <v>9</v>
          </cell>
          <cell r="H274">
            <v>0</v>
          </cell>
          <cell r="I274" t="str">
            <v>HOLYOAKE</v>
          </cell>
          <cell r="J274" t="str">
            <v>HOLYOAKE</v>
          </cell>
          <cell r="K274" t="str">
            <v>HOLYOAKE</v>
          </cell>
          <cell r="L274" t="str">
            <v>HATTON</v>
          </cell>
          <cell r="M274" t="str">
            <v>HATTON</v>
          </cell>
          <cell r="N274" t="str">
            <v>ADSHEAD</v>
          </cell>
          <cell r="O274" t="str">
            <v>ADSHEAD</v>
          </cell>
          <cell r="P274" t="str">
            <v>BERRY</v>
          </cell>
          <cell r="Q274" t="str">
            <v>KEMP</v>
          </cell>
        </row>
        <row r="275">
          <cell r="A275" t="str">
            <v>A XI</v>
          </cell>
          <cell r="B275">
            <v>33152</v>
          </cell>
          <cell r="C275" t="str">
            <v>MANUFACTURERS HANOVER TRUST</v>
          </cell>
          <cell r="D275" t="str">
            <v>LEAGUE</v>
          </cell>
          <cell r="E275" t="str">
            <v>H</v>
          </cell>
          <cell r="F275" t="str">
            <v>WON</v>
          </cell>
          <cell r="G275">
            <v>3</v>
          </cell>
          <cell r="H275">
            <v>1</v>
          </cell>
          <cell r="I275" t="str">
            <v>WILLIAMS T</v>
          </cell>
          <cell r="J275" t="str">
            <v>WILLIAMS T</v>
          </cell>
          <cell r="K275" t="str">
            <v>HOLYOAKE</v>
          </cell>
        </row>
        <row r="276">
          <cell r="A276" t="str">
            <v>A XI</v>
          </cell>
          <cell r="B276">
            <v>33159</v>
          </cell>
          <cell r="C276" t="str">
            <v>BANQUE NATIONAL DE PARIS</v>
          </cell>
          <cell r="D276" t="str">
            <v>LEAGUE</v>
          </cell>
          <cell r="E276" t="str">
            <v>A</v>
          </cell>
          <cell r="F276" t="str">
            <v>DREW</v>
          </cell>
          <cell r="G276">
            <v>2</v>
          </cell>
          <cell r="H276">
            <v>2</v>
          </cell>
          <cell r="I276" t="str">
            <v>HIBBITT</v>
          </cell>
          <cell r="J276" t="str">
            <v>PAGE D</v>
          </cell>
        </row>
        <row r="277">
          <cell r="A277" t="str">
            <v>A XI</v>
          </cell>
          <cell r="B277">
            <v>33166</v>
          </cell>
          <cell r="C277" t="str">
            <v>UNION BANK OF SWITZERLAND</v>
          </cell>
          <cell r="D277" t="str">
            <v>CUP</v>
          </cell>
          <cell r="E277" t="str">
            <v>H</v>
          </cell>
          <cell r="F277" t="str">
            <v>LOST</v>
          </cell>
          <cell r="G277">
            <v>1</v>
          </cell>
          <cell r="H277">
            <v>2</v>
          </cell>
          <cell r="I277" t="str">
            <v>HIBBITT</v>
          </cell>
        </row>
        <row r="278">
          <cell r="A278" t="str">
            <v>A XI</v>
          </cell>
          <cell r="B278">
            <v>33173</v>
          </cell>
          <cell r="C278" t="str">
            <v>BANK OF ENGLAND</v>
          </cell>
          <cell r="D278" t="str">
            <v>CUP</v>
          </cell>
          <cell r="E278" t="str">
            <v>A</v>
          </cell>
          <cell r="F278" t="str">
            <v>WON</v>
          </cell>
          <cell r="G278">
            <v>3</v>
          </cell>
          <cell r="H278">
            <v>0</v>
          </cell>
          <cell r="I278" t="str">
            <v>HOLYOAKE</v>
          </cell>
          <cell r="J278" t="str">
            <v>HIBBITT</v>
          </cell>
          <cell r="K278" t="str">
            <v>KEMP</v>
          </cell>
        </row>
        <row r="279">
          <cell r="A279" t="str">
            <v>A XI</v>
          </cell>
          <cell r="B279">
            <v>33180</v>
          </cell>
          <cell r="C279" t="str">
            <v>WESTPAC</v>
          </cell>
          <cell r="D279" t="str">
            <v>LEAGUE</v>
          </cell>
          <cell r="E279" t="str">
            <v>A</v>
          </cell>
          <cell r="F279" t="str">
            <v>WON</v>
          </cell>
          <cell r="G279">
            <v>4</v>
          </cell>
          <cell r="H279">
            <v>3</v>
          </cell>
          <cell r="I279" t="str">
            <v>WILLIAMS T</v>
          </cell>
          <cell r="J279" t="str">
            <v>WILLIAMS T</v>
          </cell>
          <cell r="K279" t="str">
            <v>WILLIAMS T</v>
          </cell>
          <cell r="L279" t="str">
            <v>BERRY</v>
          </cell>
        </row>
        <row r="280">
          <cell r="A280" t="str">
            <v>A XI</v>
          </cell>
          <cell r="B280">
            <v>33187</v>
          </cell>
          <cell r="C280" t="str">
            <v>C HOARE AND CO</v>
          </cell>
          <cell r="D280" t="str">
            <v>CUP</v>
          </cell>
          <cell r="E280" t="str">
            <v>A</v>
          </cell>
          <cell r="F280" t="str">
            <v>WON</v>
          </cell>
          <cell r="G280">
            <v>2</v>
          </cell>
          <cell r="H280">
            <v>0</v>
          </cell>
          <cell r="I280" t="str">
            <v>WILLIAMS T</v>
          </cell>
          <cell r="J280" t="str">
            <v>HOLYOAKE</v>
          </cell>
        </row>
        <row r="281">
          <cell r="A281" t="str">
            <v>A XI</v>
          </cell>
          <cell r="B281">
            <v>33194</v>
          </cell>
          <cell r="C281" t="str">
            <v>COUTTS AND CO</v>
          </cell>
          <cell r="D281" t="str">
            <v>LEAGUE</v>
          </cell>
          <cell r="E281" t="str">
            <v>H</v>
          </cell>
          <cell r="F281" t="str">
            <v>DREW</v>
          </cell>
          <cell r="G281">
            <v>2</v>
          </cell>
          <cell r="H281">
            <v>2</v>
          </cell>
          <cell r="I281" t="str">
            <v>ALEXANDER</v>
          </cell>
          <cell r="J281" t="str">
            <v>ALEXANDER</v>
          </cell>
        </row>
        <row r="282">
          <cell r="A282" t="str">
            <v>A XI</v>
          </cell>
          <cell r="B282">
            <v>33201</v>
          </cell>
          <cell r="C282" t="str">
            <v>WESTPAC</v>
          </cell>
          <cell r="D282" t="str">
            <v>LEAGUE</v>
          </cell>
          <cell r="E282" t="str">
            <v>H</v>
          </cell>
          <cell r="F282" t="str">
            <v>WON</v>
          </cell>
          <cell r="G282">
            <v>5</v>
          </cell>
          <cell r="H282">
            <v>3</v>
          </cell>
          <cell r="I282" t="str">
            <v>WILLIAMS T</v>
          </cell>
          <cell r="J282" t="str">
            <v>WILLIAMS T</v>
          </cell>
          <cell r="K282" t="str">
            <v>WILLIAMS T</v>
          </cell>
          <cell r="L282" t="str">
            <v>WILLIAMS T</v>
          </cell>
          <cell r="M282" t="str">
            <v>WILLIAMS T</v>
          </cell>
        </row>
        <row r="283">
          <cell r="A283" t="str">
            <v>A XI</v>
          </cell>
          <cell r="B283">
            <v>33215</v>
          </cell>
          <cell r="C283" t="str">
            <v>WESTPAC</v>
          </cell>
          <cell r="D283" t="str">
            <v>CUP</v>
          </cell>
          <cell r="E283" t="str">
            <v>H</v>
          </cell>
          <cell r="F283" t="str">
            <v>WON</v>
          </cell>
          <cell r="G283">
            <v>3</v>
          </cell>
          <cell r="H283">
            <v>2</v>
          </cell>
          <cell r="I283" t="str">
            <v>HIBBITT</v>
          </cell>
          <cell r="J283" t="str">
            <v>HATTON</v>
          </cell>
          <cell r="K283" t="str">
            <v>BLACKMORE</v>
          </cell>
        </row>
        <row r="284">
          <cell r="A284" t="str">
            <v>A XI</v>
          </cell>
          <cell r="B284">
            <v>33222</v>
          </cell>
          <cell r="C284" t="str">
            <v>MITSUBISHI</v>
          </cell>
          <cell r="D284" t="str">
            <v>CUP</v>
          </cell>
          <cell r="E284" t="str">
            <v>H</v>
          </cell>
          <cell r="F284" t="str">
            <v>WON</v>
          </cell>
          <cell r="G284">
            <v>20</v>
          </cell>
          <cell r="H284">
            <v>0</v>
          </cell>
          <cell r="I284" t="str">
            <v>REVELL</v>
          </cell>
          <cell r="J284" t="str">
            <v>REVELL</v>
          </cell>
          <cell r="K284" t="str">
            <v>REVELL</v>
          </cell>
          <cell r="L284" t="str">
            <v>REVELL</v>
          </cell>
          <cell r="M284" t="str">
            <v>REVELL</v>
          </cell>
          <cell r="N284" t="str">
            <v>HATTON</v>
          </cell>
          <cell r="O284" t="str">
            <v>HATTON</v>
          </cell>
          <cell r="P284" t="str">
            <v>HIBBITT</v>
          </cell>
          <cell r="Q284" t="str">
            <v>HIBBITT</v>
          </cell>
          <cell r="R284" t="str">
            <v>BERRY</v>
          </cell>
        </row>
        <row r="285">
          <cell r="I285" t="str">
            <v>HOLYOAKE</v>
          </cell>
          <cell r="J285" t="str">
            <v>HOLYOAKE</v>
          </cell>
          <cell r="K285" t="str">
            <v>WILLIAMS T</v>
          </cell>
          <cell r="L285" t="str">
            <v>WILLIAMS T</v>
          </cell>
          <cell r="M285" t="str">
            <v>BLOOMFIELD</v>
          </cell>
          <cell r="N285" t="str">
            <v>FAHEY</v>
          </cell>
          <cell r="O285" t="str">
            <v>TICKLE</v>
          </cell>
          <cell r="P285" t="str">
            <v>KEMP</v>
          </cell>
          <cell r="Q285" t="str">
            <v>KEMP</v>
          </cell>
          <cell r="R285" t="str">
            <v>KEMP</v>
          </cell>
        </row>
        <row r="286">
          <cell r="A286" t="str">
            <v>A XI</v>
          </cell>
          <cell r="B286">
            <v>33243</v>
          </cell>
          <cell r="C286" t="str">
            <v>BANK OF SCOTLAND</v>
          </cell>
          <cell r="D286" t="str">
            <v>LEAGUE</v>
          </cell>
          <cell r="E286" t="str">
            <v>H</v>
          </cell>
          <cell r="F286" t="str">
            <v>LOST</v>
          </cell>
          <cell r="G286">
            <v>1</v>
          </cell>
          <cell r="H286">
            <v>2</v>
          </cell>
          <cell r="I286" t="str">
            <v>PALMER P</v>
          </cell>
        </row>
        <row r="287">
          <cell r="A287" t="str">
            <v>A XI</v>
          </cell>
          <cell r="B287">
            <v>33250</v>
          </cell>
          <cell r="C287" t="str">
            <v>HONG KONG AND SHANGHAI BANK</v>
          </cell>
          <cell r="D287" t="str">
            <v>CUP</v>
          </cell>
          <cell r="E287" t="str">
            <v>A</v>
          </cell>
          <cell r="F287" t="str">
            <v>LOST</v>
          </cell>
          <cell r="G287">
            <v>1</v>
          </cell>
          <cell r="H287">
            <v>2</v>
          </cell>
          <cell r="I287" t="str">
            <v>HIBBITT</v>
          </cell>
        </row>
        <row r="288">
          <cell r="A288" t="str">
            <v>A XI</v>
          </cell>
          <cell r="B288">
            <v>33257</v>
          </cell>
          <cell r="C288" t="str">
            <v>BANK OF SCOTLAND</v>
          </cell>
          <cell r="D288" t="str">
            <v>LEAGUE</v>
          </cell>
          <cell r="E288" t="str">
            <v>A</v>
          </cell>
          <cell r="F288" t="str">
            <v>WON</v>
          </cell>
          <cell r="G288">
            <v>2</v>
          </cell>
          <cell r="H288">
            <v>0</v>
          </cell>
          <cell r="I288" t="str">
            <v>BLACKMORE</v>
          </cell>
          <cell r="J288" t="str">
            <v>BLACKMORE</v>
          </cell>
        </row>
        <row r="289">
          <cell r="A289" t="str">
            <v>A XI</v>
          </cell>
          <cell r="B289">
            <v>33264</v>
          </cell>
          <cell r="C289" t="str">
            <v>MANUFACTURERS HANOVER TRUST</v>
          </cell>
          <cell r="D289" t="str">
            <v>CUP</v>
          </cell>
          <cell r="E289" t="str">
            <v>H</v>
          </cell>
          <cell r="F289" t="str">
            <v>LOST</v>
          </cell>
          <cell r="G289">
            <v>1</v>
          </cell>
          <cell r="H289">
            <v>3</v>
          </cell>
          <cell r="I289" t="str">
            <v>REVELL</v>
          </cell>
        </row>
        <row r="290">
          <cell r="A290" t="str">
            <v>A XI</v>
          </cell>
          <cell r="B290">
            <v>33271</v>
          </cell>
          <cell r="C290" t="str">
            <v>CREDIT SUISSE</v>
          </cell>
          <cell r="D290" t="str">
            <v>LEAGUE</v>
          </cell>
          <cell r="E290" t="str">
            <v>H</v>
          </cell>
          <cell r="F290" t="str">
            <v>WON</v>
          </cell>
          <cell r="G290">
            <v>3</v>
          </cell>
          <cell r="H290">
            <v>1</v>
          </cell>
          <cell r="I290" t="str">
            <v>MCLOUGHLIN</v>
          </cell>
          <cell r="J290" t="str">
            <v>MCLOUGHLIN</v>
          </cell>
          <cell r="K290" t="str">
            <v>HOLMES</v>
          </cell>
        </row>
        <row r="291">
          <cell r="A291" t="str">
            <v>A XI</v>
          </cell>
          <cell r="B291">
            <v>33292</v>
          </cell>
          <cell r="C291" t="str">
            <v>BANQUE NATIONAL DE PARIS</v>
          </cell>
          <cell r="D291" t="str">
            <v>LEAGUE</v>
          </cell>
          <cell r="E291" t="str">
            <v>H</v>
          </cell>
          <cell r="F291" t="str">
            <v>LOST</v>
          </cell>
          <cell r="G291">
            <v>0</v>
          </cell>
          <cell r="H291">
            <v>2</v>
          </cell>
        </row>
        <row r="292">
          <cell r="A292" t="str">
            <v>A XI</v>
          </cell>
          <cell r="B292">
            <v>33299</v>
          </cell>
          <cell r="C292" t="str">
            <v>SALOMON BROTHERS</v>
          </cell>
          <cell r="D292" t="str">
            <v>LEAGUE</v>
          </cell>
          <cell r="E292" t="str">
            <v>H</v>
          </cell>
          <cell r="F292" t="str">
            <v>LOST</v>
          </cell>
          <cell r="G292">
            <v>2</v>
          </cell>
          <cell r="H292">
            <v>6</v>
          </cell>
          <cell r="I292" t="str">
            <v>HATTON</v>
          </cell>
          <cell r="J292" t="str">
            <v>BLACKMORE</v>
          </cell>
        </row>
        <row r="293">
          <cell r="A293" t="str">
            <v>A XI</v>
          </cell>
          <cell r="B293">
            <v>33306</v>
          </cell>
          <cell r="C293" t="str">
            <v>HONG KONG AND SHANGHAI BANK</v>
          </cell>
          <cell r="D293" t="str">
            <v>LEAGUE</v>
          </cell>
          <cell r="E293" t="str">
            <v>A</v>
          </cell>
          <cell r="F293" t="str">
            <v>LOST</v>
          </cell>
          <cell r="G293">
            <v>1</v>
          </cell>
          <cell r="H293">
            <v>2</v>
          </cell>
          <cell r="I293" t="str">
            <v>KEMP</v>
          </cell>
        </row>
        <row r="294">
          <cell r="A294" t="str">
            <v>A XI</v>
          </cell>
          <cell r="B294">
            <v>33313</v>
          </cell>
          <cell r="C294" t="str">
            <v>STANDARD CHARTERED</v>
          </cell>
          <cell r="D294" t="str">
            <v>LEAGUE</v>
          </cell>
          <cell r="E294" t="str">
            <v>A</v>
          </cell>
          <cell r="F294" t="str">
            <v>WON</v>
          </cell>
          <cell r="G294">
            <v>3</v>
          </cell>
          <cell r="H294">
            <v>1</v>
          </cell>
          <cell r="I294" t="str">
            <v>MCLOUGHLIN</v>
          </cell>
          <cell r="J294" t="str">
            <v>BLACKMORE</v>
          </cell>
          <cell r="K294" t="str">
            <v>BELDON</v>
          </cell>
        </row>
        <row r="295">
          <cell r="A295" t="str">
            <v>A XI</v>
          </cell>
          <cell r="B295">
            <v>33320</v>
          </cell>
          <cell r="C295" t="str">
            <v>MANUFACTURERS HANOVER TRUST</v>
          </cell>
          <cell r="D295" t="str">
            <v>LEAGUE</v>
          </cell>
          <cell r="E295" t="str">
            <v>A</v>
          </cell>
          <cell r="F295" t="str">
            <v>WON</v>
          </cell>
          <cell r="G295">
            <v>6</v>
          </cell>
          <cell r="H295">
            <v>1</v>
          </cell>
          <cell r="I295" t="str">
            <v>HOLYOAKE</v>
          </cell>
          <cell r="J295" t="str">
            <v>HOLYOAKE</v>
          </cell>
          <cell r="K295" t="str">
            <v>HOLYOAKE</v>
          </cell>
          <cell r="L295" t="str">
            <v>MCLOUGHLIN</v>
          </cell>
          <cell r="M295" t="str">
            <v>MCLOUGHLIN</v>
          </cell>
          <cell r="N295" t="str">
            <v>KEMP</v>
          </cell>
        </row>
        <row r="296">
          <cell r="A296" t="str">
            <v>A XI</v>
          </cell>
          <cell r="B296">
            <v>33334</v>
          </cell>
          <cell r="C296" t="str">
            <v>CREDIT SUISSE</v>
          </cell>
          <cell r="D296" t="str">
            <v>LEAGUE</v>
          </cell>
          <cell r="E296" t="str">
            <v>A</v>
          </cell>
          <cell r="F296" t="str">
            <v>DREW</v>
          </cell>
          <cell r="G296">
            <v>1</v>
          </cell>
          <cell r="H296">
            <v>1</v>
          </cell>
          <cell r="I296" t="str">
            <v>PALMER P</v>
          </cell>
        </row>
        <row r="297">
          <cell r="A297" t="str">
            <v>A XI</v>
          </cell>
          <cell r="B297">
            <v>33341</v>
          </cell>
          <cell r="C297" t="str">
            <v>HONG KONG AND SHANGHAI BANK</v>
          </cell>
          <cell r="D297" t="str">
            <v>LEAGUE</v>
          </cell>
          <cell r="E297" t="str">
            <v>H</v>
          </cell>
          <cell r="F297" t="str">
            <v>LOST</v>
          </cell>
          <cell r="G297">
            <v>0</v>
          </cell>
          <cell r="H297">
            <v>1</v>
          </cell>
        </row>
        <row r="298">
          <cell r="A298" t="str">
            <v>A XI</v>
          </cell>
          <cell r="B298">
            <v>33346</v>
          </cell>
          <cell r="C298" t="str">
            <v>SALOMON BROTHERS</v>
          </cell>
          <cell r="D298" t="str">
            <v>LEAGUE</v>
          </cell>
          <cell r="E298" t="str">
            <v>A</v>
          </cell>
          <cell r="F298" t="str">
            <v>WON</v>
          </cell>
          <cell r="G298">
            <v>3</v>
          </cell>
          <cell r="H298">
            <v>1</v>
          </cell>
          <cell r="I298" t="str">
            <v>TOWLER</v>
          </cell>
          <cell r="J298" t="str">
            <v>BERRY</v>
          </cell>
          <cell r="K298" t="str">
            <v>MCLOUGHLIN</v>
          </cell>
        </row>
        <row r="299">
          <cell r="A299" t="str">
            <v>A XI</v>
          </cell>
          <cell r="B299">
            <v>33353</v>
          </cell>
          <cell r="C299" t="str">
            <v>COUTTS AND CO</v>
          </cell>
          <cell r="D299" t="str">
            <v>LEAGUE</v>
          </cell>
          <cell r="E299" t="str">
            <v>A</v>
          </cell>
          <cell r="F299" t="str">
            <v>WON</v>
          </cell>
          <cell r="G299">
            <v>5</v>
          </cell>
          <cell r="H299">
            <v>4</v>
          </cell>
          <cell r="I299" t="str">
            <v>COLLINSON</v>
          </cell>
          <cell r="J299" t="str">
            <v>HOLYOAKE</v>
          </cell>
          <cell r="K299" t="str">
            <v>BELDON</v>
          </cell>
          <cell r="L299" t="str">
            <v>KEMP</v>
          </cell>
          <cell r="M299" t="str">
            <v>PALMER P</v>
          </cell>
        </row>
        <row r="300">
          <cell r="A300" t="str">
            <v>A XI</v>
          </cell>
          <cell r="B300">
            <v>33358</v>
          </cell>
          <cell r="C300" t="str">
            <v>STANDARD CHARTERED</v>
          </cell>
          <cell r="D300" t="str">
            <v>LEAGUE</v>
          </cell>
          <cell r="E300" t="str">
            <v>H</v>
          </cell>
          <cell r="F300" t="str">
            <v>WON</v>
          </cell>
          <cell r="G300">
            <v>9</v>
          </cell>
          <cell r="H300">
            <v>2</v>
          </cell>
          <cell r="I300" t="str">
            <v>COLLINSON</v>
          </cell>
          <cell r="J300" t="str">
            <v>COLLINSON</v>
          </cell>
          <cell r="K300" t="str">
            <v>COLLINSON</v>
          </cell>
          <cell r="L300" t="str">
            <v>COLLINSON</v>
          </cell>
          <cell r="M300" t="str">
            <v>MCLOUGHLIN</v>
          </cell>
          <cell r="N300" t="str">
            <v>HOLYOAKE</v>
          </cell>
          <cell r="O300" t="str">
            <v>BERRY</v>
          </cell>
          <cell r="P300" t="str">
            <v>KEMP</v>
          </cell>
          <cell r="Q300" t="str">
            <v>PALMER P</v>
          </cell>
        </row>
        <row r="301">
          <cell r="B301" t="str">
            <v>B XI</v>
          </cell>
        </row>
        <row r="302">
          <cell r="B302" t="str">
            <v>DATE</v>
          </cell>
          <cell r="C302" t="str">
            <v>OPPOSITION</v>
          </cell>
          <cell r="D302" t="str">
            <v xml:space="preserve"> COMPETITION</v>
          </cell>
          <cell r="E302" t="str">
            <v>VENUE</v>
          </cell>
          <cell r="F302" t="str">
            <v>RESULT</v>
          </cell>
          <cell r="G302" t="str">
            <v>F</v>
          </cell>
          <cell r="H302" t="str">
            <v>A</v>
          </cell>
          <cell r="I302" t="str">
            <v>SCORERS</v>
          </cell>
        </row>
        <row r="303">
          <cell r="A303" t="str">
            <v>B XI</v>
          </cell>
          <cell r="B303">
            <v>33131</v>
          </cell>
          <cell r="C303" t="str">
            <v>POLYTECHNIC</v>
          </cell>
          <cell r="D303" t="str">
            <v>FRIENDLY</v>
          </cell>
          <cell r="E303" t="str">
            <v>A</v>
          </cell>
          <cell r="F303" t="str">
            <v>LOST</v>
          </cell>
          <cell r="G303">
            <v>1</v>
          </cell>
          <cell r="H303">
            <v>3</v>
          </cell>
          <cell r="I303" t="str">
            <v>TIPHALL</v>
          </cell>
        </row>
        <row r="304">
          <cell r="A304" t="str">
            <v>B XI</v>
          </cell>
          <cell r="B304">
            <v>33138</v>
          </cell>
          <cell r="C304" t="str">
            <v>MORGAN STANLEY</v>
          </cell>
          <cell r="D304" t="str">
            <v>LEAGUE</v>
          </cell>
          <cell r="E304" t="str">
            <v>H</v>
          </cell>
          <cell r="F304" t="str">
            <v>LOST</v>
          </cell>
          <cell r="G304">
            <v>0</v>
          </cell>
          <cell r="H304">
            <v>5</v>
          </cell>
        </row>
        <row r="305">
          <cell r="A305" t="str">
            <v>B XI</v>
          </cell>
          <cell r="B305">
            <v>33145</v>
          </cell>
          <cell r="C305" t="str">
            <v>CITIBANK</v>
          </cell>
          <cell r="D305" t="str">
            <v>LEAGUE</v>
          </cell>
          <cell r="E305" t="str">
            <v>A</v>
          </cell>
          <cell r="F305" t="str">
            <v>DREW</v>
          </cell>
          <cell r="G305">
            <v>0</v>
          </cell>
          <cell r="H305">
            <v>0</v>
          </cell>
        </row>
        <row r="306">
          <cell r="A306" t="str">
            <v>B XI</v>
          </cell>
          <cell r="B306">
            <v>33152</v>
          </cell>
          <cell r="C306" t="str">
            <v>C HOARE AND CO</v>
          </cell>
          <cell r="D306" t="str">
            <v>LEAGUE</v>
          </cell>
          <cell r="E306" t="str">
            <v>A</v>
          </cell>
          <cell r="F306" t="str">
            <v>LOST</v>
          </cell>
          <cell r="G306">
            <v>2</v>
          </cell>
          <cell r="H306">
            <v>4</v>
          </cell>
          <cell r="I306" t="str">
            <v>WINTER</v>
          </cell>
          <cell r="J306" t="str">
            <v>STOREY</v>
          </cell>
        </row>
        <row r="307">
          <cell r="A307" t="str">
            <v>B XI</v>
          </cell>
          <cell r="B307">
            <v>33159</v>
          </cell>
          <cell r="C307" t="str">
            <v>BANK OF AMERICA</v>
          </cell>
          <cell r="D307" t="str">
            <v>LEAGUE</v>
          </cell>
          <cell r="E307" t="str">
            <v>H</v>
          </cell>
          <cell r="F307" t="str">
            <v>LOST</v>
          </cell>
          <cell r="G307">
            <v>1</v>
          </cell>
          <cell r="H307">
            <v>3</v>
          </cell>
          <cell r="I307" t="str">
            <v>PARFITT</v>
          </cell>
        </row>
        <row r="308">
          <cell r="A308" t="str">
            <v>B XI</v>
          </cell>
          <cell r="B308">
            <v>33166</v>
          </cell>
          <cell r="C308" t="str">
            <v>NWB C XI</v>
          </cell>
          <cell r="D308" t="str">
            <v>LEAGUE</v>
          </cell>
          <cell r="E308" t="str">
            <v>A</v>
          </cell>
          <cell r="F308" t="str">
            <v>DREW</v>
          </cell>
          <cell r="G308">
            <v>2</v>
          </cell>
          <cell r="H308">
            <v>2</v>
          </cell>
          <cell r="I308" t="str">
            <v>LEE</v>
          </cell>
          <cell r="J308" t="str">
            <v>PARFITT</v>
          </cell>
        </row>
        <row r="309">
          <cell r="A309" t="str">
            <v>B XI</v>
          </cell>
          <cell r="B309">
            <v>33173</v>
          </cell>
          <cell r="C309" t="str">
            <v>CHASE MANHATTAN</v>
          </cell>
          <cell r="D309" t="str">
            <v>LEAGUE</v>
          </cell>
          <cell r="E309" t="str">
            <v>H</v>
          </cell>
          <cell r="F309" t="str">
            <v>LOST</v>
          </cell>
          <cell r="G309">
            <v>1</v>
          </cell>
          <cell r="H309">
            <v>3</v>
          </cell>
          <cell r="I309" t="str">
            <v>WINTER</v>
          </cell>
        </row>
        <row r="310">
          <cell r="A310" t="str">
            <v>B XI</v>
          </cell>
          <cell r="B310">
            <v>33180</v>
          </cell>
          <cell r="C310" t="str">
            <v>NIKKO SECURITIES</v>
          </cell>
          <cell r="D310" t="str">
            <v>CUP</v>
          </cell>
          <cell r="E310" t="str">
            <v>H</v>
          </cell>
          <cell r="F310" t="str">
            <v>LOST</v>
          </cell>
          <cell r="G310">
            <v>0</v>
          </cell>
          <cell r="H310">
            <v>3</v>
          </cell>
        </row>
        <row r="311">
          <cell r="A311" t="str">
            <v>B XI</v>
          </cell>
          <cell r="B311">
            <v>33187</v>
          </cell>
          <cell r="C311" t="str">
            <v>POLYTECHNIC</v>
          </cell>
          <cell r="D311" t="str">
            <v>LEAGUE</v>
          </cell>
          <cell r="E311" t="str">
            <v>A</v>
          </cell>
          <cell r="F311" t="str">
            <v>LOST</v>
          </cell>
          <cell r="G311">
            <v>1</v>
          </cell>
          <cell r="H311">
            <v>5</v>
          </cell>
          <cell r="I311" t="str">
            <v>REID</v>
          </cell>
        </row>
        <row r="312">
          <cell r="A312" t="str">
            <v>B XI</v>
          </cell>
          <cell r="B312">
            <v>33194</v>
          </cell>
          <cell r="C312" t="str">
            <v>BANK OF ENGLAND</v>
          </cell>
          <cell r="D312" t="str">
            <v>CUP</v>
          </cell>
          <cell r="E312" t="str">
            <v>H</v>
          </cell>
          <cell r="F312" t="str">
            <v>WON</v>
          </cell>
          <cell r="G312">
            <v>4</v>
          </cell>
          <cell r="H312">
            <v>3</v>
          </cell>
          <cell r="I312" t="str">
            <v>CLARKE S</v>
          </cell>
          <cell r="J312" t="str">
            <v>CLARKE S</v>
          </cell>
          <cell r="K312" t="str">
            <v>RAY</v>
          </cell>
          <cell r="L312" t="str">
            <v>BLACKMORE</v>
          </cell>
        </row>
        <row r="313">
          <cell r="A313" t="str">
            <v>B XI</v>
          </cell>
          <cell r="B313">
            <v>33201</v>
          </cell>
          <cell r="C313" t="str">
            <v>POLYTECHNIC</v>
          </cell>
          <cell r="D313" t="str">
            <v>LEAGUE</v>
          </cell>
          <cell r="E313" t="str">
            <v>H</v>
          </cell>
          <cell r="F313" t="str">
            <v>DREW</v>
          </cell>
          <cell r="G313">
            <v>3</v>
          </cell>
          <cell r="H313">
            <v>3</v>
          </cell>
          <cell r="I313" t="str">
            <v>REID</v>
          </cell>
          <cell r="J313" t="str">
            <v>REID</v>
          </cell>
          <cell r="K313" t="str">
            <v>CLARKE S</v>
          </cell>
        </row>
        <row r="314">
          <cell r="A314" t="str">
            <v>B XI</v>
          </cell>
          <cell r="B314">
            <v>33208</v>
          </cell>
          <cell r="C314" t="str">
            <v>STANDARD CHARTERED</v>
          </cell>
          <cell r="D314" t="str">
            <v>CUP</v>
          </cell>
          <cell r="E314" t="str">
            <v>A</v>
          </cell>
          <cell r="F314" t="str">
            <v>WON</v>
          </cell>
          <cell r="G314">
            <v>4</v>
          </cell>
          <cell r="H314">
            <v>2</v>
          </cell>
          <cell r="I314" t="str">
            <v>WINTER</v>
          </cell>
          <cell r="J314" t="str">
            <v>WINTER</v>
          </cell>
          <cell r="K314" t="str">
            <v>WINTER</v>
          </cell>
          <cell r="L314" t="str">
            <v>CLARKE S</v>
          </cell>
        </row>
        <row r="315">
          <cell r="A315" t="str">
            <v>B XI</v>
          </cell>
          <cell r="B315">
            <v>33215</v>
          </cell>
          <cell r="C315" t="str">
            <v>OLD SUTTONIANS</v>
          </cell>
          <cell r="D315" t="str">
            <v>CUP</v>
          </cell>
          <cell r="E315" t="str">
            <v>A</v>
          </cell>
          <cell r="F315" t="str">
            <v>LOST</v>
          </cell>
          <cell r="G315">
            <v>3</v>
          </cell>
          <cell r="H315">
            <v>5</v>
          </cell>
          <cell r="I315" t="str">
            <v>WINTER</v>
          </cell>
          <cell r="J315" t="str">
            <v>PARFITT</v>
          </cell>
          <cell r="K315" t="str">
            <v>LANCASTER</v>
          </cell>
        </row>
        <row r="316">
          <cell r="A316" t="str">
            <v>B XI</v>
          </cell>
          <cell r="B316">
            <v>33222</v>
          </cell>
          <cell r="C316" t="str">
            <v>C HOARE AND CO</v>
          </cell>
          <cell r="D316" t="str">
            <v>LEAGUE</v>
          </cell>
          <cell r="E316" t="str">
            <v>H</v>
          </cell>
          <cell r="F316" t="str">
            <v>LOST</v>
          </cell>
          <cell r="G316">
            <v>0</v>
          </cell>
          <cell r="H316">
            <v>1</v>
          </cell>
        </row>
        <row r="317">
          <cell r="A317" t="str">
            <v>B XI</v>
          </cell>
          <cell r="B317">
            <v>33243</v>
          </cell>
          <cell r="C317" t="str">
            <v>NWB C XI</v>
          </cell>
          <cell r="D317" t="str">
            <v>LEAGUE</v>
          </cell>
          <cell r="E317" t="str">
            <v>H</v>
          </cell>
          <cell r="F317" t="str">
            <v>WON</v>
          </cell>
          <cell r="G317">
            <v>2</v>
          </cell>
          <cell r="H317">
            <v>0</v>
          </cell>
          <cell r="I317" t="str">
            <v>KINGHORN</v>
          </cell>
          <cell r="J317" t="str">
            <v>REID</v>
          </cell>
        </row>
        <row r="318">
          <cell r="A318" t="str">
            <v>B XI</v>
          </cell>
          <cell r="B318">
            <v>33250</v>
          </cell>
          <cell r="C318" t="str">
            <v>CITIBANK</v>
          </cell>
          <cell r="D318" t="str">
            <v>LEAGUE</v>
          </cell>
          <cell r="E318" t="str">
            <v>H</v>
          </cell>
          <cell r="F318" t="str">
            <v>DREW</v>
          </cell>
          <cell r="G318">
            <v>1</v>
          </cell>
          <cell r="H318">
            <v>1</v>
          </cell>
          <cell r="I318" t="str">
            <v>REID</v>
          </cell>
        </row>
        <row r="319">
          <cell r="A319" t="str">
            <v>B XI</v>
          </cell>
          <cell r="B319">
            <v>33257</v>
          </cell>
          <cell r="C319" t="str">
            <v>ROYAL BANK OF SCOTLAND</v>
          </cell>
          <cell r="D319" t="str">
            <v>CUP</v>
          </cell>
          <cell r="E319" t="str">
            <v>H</v>
          </cell>
          <cell r="F319" t="str">
            <v>WON</v>
          </cell>
          <cell r="G319">
            <v>7</v>
          </cell>
          <cell r="H319">
            <v>1</v>
          </cell>
          <cell r="I319" t="str">
            <v>WINTER</v>
          </cell>
          <cell r="J319" t="str">
            <v>WINTER</v>
          </cell>
          <cell r="K319" t="str">
            <v>WINTER</v>
          </cell>
          <cell r="L319" t="str">
            <v>WINTER</v>
          </cell>
          <cell r="M319" t="str">
            <v>KINGHORN</v>
          </cell>
          <cell r="N319" t="str">
            <v>HARRIGAN</v>
          </cell>
          <cell r="O319" t="str">
            <v>HALKOU</v>
          </cell>
        </row>
        <row r="320">
          <cell r="A320" t="str">
            <v>B XI</v>
          </cell>
          <cell r="B320">
            <v>33264</v>
          </cell>
          <cell r="C320" t="str">
            <v>UNION BANK OF SWITZERLAND</v>
          </cell>
          <cell r="D320" t="str">
            <v>LEAGUE</v>
          </cell>
          <cell r="E320" t="str">
            <v>A</v>
          </cell>
          <cell r="F320" t="str">
            <v>LOST</v>
          </cell>
          <cell r="G320">
            <v>0</v>
          </cell>
          <cell r="H320">
            <v>2</v>
          </cell>
        </row>
        <row r="321">
          <cell r="A321" t="str">
            <v>B XI</v>
          </cell>
          <cell r="B321">
            <v>33292</v>
          </cell>
          <cell r="C321" t="str">
            <v>POLYTECHNIC</v>
          </cell>
          <cell r="D321" t="str">
            <v>CUP</v>
          </cell>
          <cell r="E321" t="str">
            <v>H</v>
          </cell>
          <cell r="F321" t="str">
            <v>WON</v>
          </cell>
          <cell r="G321">
            <v>4</v>
          </cell>
          <cell r="H321">
            <v>3</v>
          </cell>
          <cell r="I321" t="str">
            <v>ADSHEAD</v>
          </cell>
          <cell r="J321" t="str">
            <v>ADSHEAD</v>
          </cell>
          <cell r="K321" t="str">
            <v>ADSHEAD</v>
          </cell>
          <cell r="L321" t="str">
            <v>WINTER</v>
          </cell>
        </row>
        <row r="322">
          <cell r="A322" t="str">
            <v>B XI</v>
          </cell>
          <cell r="B322">
            <v>33299</v>
          </cell>
          <cell r="C322" t="str">
            <v>MORGAN STANLEY</v>
          </cell>
          <cell r="D322" t="str">
            <v>LEAGUE</v>
          </cell>
          <cell r="E322" t="str">
            <v>A</v>
          </cell>
          <cell r="F322" t="str">
            <v>WON</v>
          </cell>
          <cell r="G322">
            <v>2</v>
          </cell>
          <cell r="H322">
            <v>1</v>
          </cell>
          <cell r="I322" t="str">
            <v>REVELL</v>
          </cell>
          <cell r="J322" t="str">
            <v>CLARKE S</v>
          </cell>
        </row>
        <row r="323">
          <cell r="A323" t="str">
            <v>B XI</v>
          </cell>
          <cell r="B323">
            <v>33306</v>
          </cell>
          <cell r="C323" t="str">
            <v>BANK OF IRELAND</v>
          </cell>
          <cell r="D323" t="str">
            <v>LEAGUE</v>
          </cell>
          <cell r="E323" t="str">
            <v>H</v>
          </cell>
          <cell r="F323" t="str">
            <v>DREW</v>
          </cell>
          <cell r="G323">
            <v>1</v>
          </cell>
          <cell r="H323">
            <v>1</v>
          </cell>
          <cell r="I323" t="str">
            <v>CLARKE S</v>
          </cell>
        </row>
        <row r="324">
          <cell r="A324" t="str">
            <v>B XI</v>
          </cell>
          <cell r="B324">
            <v>33306</v>
          </cell>
          <cell r="C324" t="str">
            <v>BANK OF IRELAND</v>
          </cell>
          <cell r="D324" t="str">
            <v>LEAGUE</v>
          </cell>
          <cell r="E324" t="str">
            <v>A</v>
          </cell>
          <cell r="F324" t="str">
            <v>WON</v>
          </cell>
          <cell r="G324">
            <v>2</v>
          </cell>
          <cell r="H324">
            <v>0</v>
          </cell>
          <cell r="I324" t="str">
            <v>GRAY</v>
          </cell>
          <cell r="J324" t="str">
            <v>REVELL</v>
          </cell>
        </row>
        <row r="325">
          <cell r="A325" t="str">
            <v>B XI</v>
          </cell>
          <cell r="B325">
            <v>33313</v>
          </cell>
          <cell r="C325" t="str">
            <v>HEATH OLD BOYS</v>
          </cell>
          <cell r="D325" t="str">
            <v>FRIENDLY</v>
          </cell>
          <cell r="E325" t="str">
            <v>H</v>
          </cell>
          <cell r="F325" t="str">
            <v>LOST</v>
          </cell>
          <cell r="G325">
            <v>1</v>
          </cell>
          <cell r="H325">
            <v>2</v>
          </cell>
          <cell r="I325" t="str">
            <v>BLOM</v>
          </cell>
        </row>
        <row r="326">
          <cell r="A326" t="str">
            <v>B XI</v>
          </cell>
          <cell r="B326">
            <v>33320</v>
          </cell>
          <cell r="C326" t="str">
            <v>MORGAN GUARANTY</v>
          </cell>
          <cell r="D326" t="str">
            <v>CUP</v>
          </cell>
          <cell r="E326" t="str">
            <v>A</v>
          </cell>
          <cell r="F326" t="str">
            <v>WON</v>
          </cell>
          <cell r="G326">
            <v>3</v>
          </cell>
          <cell r="H326">
            <v>1</v>
          </cell>
          <cell r="I326" t="str">
            <v>STOCKER</v>
          </cell>
          <cell r="J326" t="str">
            <v>DUDLEY</v>
          </cell>
          <cell r="K326" t="str">
            <v>BLOM</v>
          </cell>
        </row>
        <row r="327">
          <cell r="A327" t="str">
            <v>B XI</v>
          </cell>
          <cell r="B327">
            <v>33334</v>
          </cell>
          <cell r="C327" t="str">
            <v>BANK OF AMERICA</v>
          </cell>
          <cell r="D327" t="str">
            <v>LEAGUE</v>
          </cell>
          <cell r="E327" t="str">
            <v>A</v>
          </cell>
          <cell r="F327" t="str">
            <v>DREW</v>
          </cell>
          <cell r="G327">
            <v>1</v>
          </cell>
          <cell r="H327">
            <v>1</v>
          </cell>
          <cell r="I327" t="str">
            <v>PARFITT</v>
          </cell>
        </row>
        <row r="328">
          <cell r="A328" t="str">
            <v>B XI</v>
          </cell>
          <cell r="B328">
            <v>33341</v>
          </cell>
          <cell r="C328" t="str">
            <v>CHASE MANHATTAN</v>
          </cell>
          <cell r="D328" t="str">
            <v>LEAGUE</v>
          </cell>
          <cell r="E328" t="str">
            <v>A</v>
          </cell>
          <cell r="F328" t="str">
            <v>WON</v>
          </cell>
          <cell r="G328">
            <v>5</v>
          </cell>
          <cell r="H328">
            <v>2</v>
          </cell>
          <cell r="I328" t="str">
            <v>WINTER</v>
          </cell>
          <cell r="J328" t="str">
            <v>WINTER</v>
          </cell>
          <cell r="K328" t="str">
            <v>KINGHORN</v>
          </cell>
          <cell r="L328" t="str">
            <v>KINGHORN</v>
          </cell>
          <cell r="M328" t="str">
            <v>CLARKE S</v>
          </cell>
        </row>
        <row r="329">
          <cell r="A329" t="str">
            <v>B XI</v>
          </cell>
          <cell r="B329">
            <v>33353</v>
          </cell>
          <cell r="C329" t="str">
            <v>UNION BANK OF SWITZERLAND</v>
          </cell>
          <cell r="D329" t="str">
            <v>LEAGUE</v>
          </cell>
          <cell r="E329" t="str">
            <v>H</v>
          </cell>
          <cell r="F329" t="str">
            <v>DREW</v>
          </cell>
          <cell r="G329">
            <v>5</v>
          </cell>
          <cell r="H329">
            <v>5</v>
          </cell>
          <cell r="I329" t="str">
            <v>PEARSON</v>
          </cell>
          <cell r="J329" t="str">
            <v>PEARSON</v>
          </cell>
          <cell r="K329" t="str">
            <v>PEARSON</v>
          </cell>
          <cell r="L329" t="str">
            <v>CLARKE S</v>
          </cell>
          <cell r="M329" t="str">
            <v>DAVIES P</v>
          </cell>
        </row>
        <row r="330">
          <cell r="B330" t="str">
            <v>C XI</v>
          </cell>
        </row>
        <row r="331">
          <cell r="B331" t="str">
            <v>DATE</v>
          </cell>
          <cell r="C331" t="str">
            <v>OPPOSITION</v>
          </cell>
          <cell r="D331" t="str">
            <v xml:space="preserve"> COMPETITION</v>
          </cell>
          <cell r="E331" t="str">
            <v>VENUE</v>
          </cell>
          <cell r="F331" t="str">
            <v>RESULT</v>
          </cell>
          <cell r="G331" t="str">
            <v>F</v>
          </cell>
          <cell r="H331" t="str">
            <v>A</v>
          </cell>
          <cell r="I331" t="str">
            <v>SCORERS</v>
          </cell>
        </row>
        <row r="332">
          <cell r="A332" t="str">
            <v>C XI</v>
          </cell>
          <cell r="B332">
            <v>33145</v>
          </cell>
          <cell r="C332" t="str">
            <v>C HOARE AND CO</v>
          </cell>
          <cell r="D332" t="str">
            <v>LEAGUE</v>
          </cell>
          <cell r="E332" t="str">
            <v>H</v>
          </cell>
          <cell r="F332" t="str">
            <v>WON</v>
          </cell>
          <cell r="G332">
            <v>7</v>
          </cell>
          <cell r="H332">
            <v>1</v>
          </cell>
          <cell r="I332" t="str">
            <v>WILLIAMS T</v>
          </cell>
          <cell r="J332" t="str">
            <v>WILLIAMS T</v>
          </cell>
          <cell r="K332" t="str">
            <v>WILLIAMS T</v>
          </cell>
          <cell r="L332" t="str">
            <v>WILLIAMS T</v>
          </cell>
          <cell r="M332" t="str">
            <v>WILLIAMS T</v>
          </cell>
          <cell r="N332" t="str">
            <v>ADAMS</v>
          </cell>
          <cell r="O332" t="str">
            <v>MCCABE</v>
          </cell>
        </row>
        <row r="333">
          <cell r="A333" t="str">
            <v>C XI</v>
          </cell>
          <cell r="B333">
            <v>33152</v>
          </cell>
          <cell r="C333" t="str">
            <v>POLYTECHNIC</v>
          </cell>
          <cell r="D333" t="str">
            <v>LEAGUE</v>
          </cell>
          <cell r="E333" t="str">
            <v>A</v>
          </cell>
          <cell r="F333" t="str">
            <v>LOST</v>
          </cell>
          <cell r="G333">
            <v>2</v>
          </cell>
          <cell r="H333">
            <v>3</v>
          </cell>
          <cell r="I333" t="str">
            <v>PARKER T</v>
          </cell>
          <cell r="J333" t="str">
            <v>PARKER T</v>
          </cell>
        </row>
        <row r="334">
          <cell r="A334" t="str">
            <v>C XI</v>
          </cell>
          <cell r="B334">
            <v>33159</v>
          </cell>
          <cell r="C334" t="str">
            <v>FIRST CHICAGO</v>
          </cell>
          <cell r="D334" t="str">
            <v>CUP</v>
          </cell>
          <cell r="E334" t="str">
            <v>H</v>
          </cell>
          <cell r="F334" t="str">
            <v>LOST</v>
          </cell>
          <cell r="G334">
            <v>2</v>
          </cell>
          <cell r="H334">
            <v>4</v>
          </cell>
          <cell r="I334" t="str">
            <v>MOREZ</v>
          </cell>
          <cell r="J334" t="str">
            <v>TAYLOR K</v>
          </cell>
        </row>
        <row r="335">
          <cell r="A335" t="str">
            <v>C XI</v>
          </cell>
          <cell r="B335">
            <v>33166</v>
          </cell>
          <cell r="C335" t="str">
            <v>NWB B XI</v>
          </cell>
          <cell r="D335" t="str">
            <v>LEAGUE</v>
          </cell>
          <cell r="E335" t="str">
            <v>H</v>
          </cell>
          <cell r="F335" t="str">
            <v>DREW</v>
          </cell>
          <cell r="G335">
            <v>2</v>
          </cell>
          <cell r="H335">
            <v>2</v>
          </cell>
          <cell r="I335" t="str">
            <v>COLLINSON</v>
          </cell>
          <cell r="J335" t="str">
            <v>COLLINSON</v>
          </cell>
        </row>
        <row r="336">
          <cell r="A336" t="str">
            <v>C XI</v>
          </cell>
          <cell r="B336">
            <v>33173</v>
          </cell>
          <cell r="C336" t="str">
            <v>MORGAN STANLEY</v>
          </cell>
          <cell r="D336" t="str">
            <v>LEAGUE</v>
          </cell>
          <cell r="E336" t="str">
            <v>A</v>
          </cell>
          <cell r="F336" t="str">
            <v>LOST</v>
          </cell>
          <cell r="G336">
            <v>1</v>
          </cell>
          <cell r="H336">
            <v>2</v>
          </cell>
          <cell r="I336" t="str">
            <v>BLACKMORE</v>
          </cell>
        </row>
        <row r="337">
          <cell r="A337" t="str">
            <v>C XI</v>
          </cell>
          <cell r="B337">
            <v>33180</v>
          </cell>
          <cell r="C337" t="str">
            <v>POLYTECHNIC</v>
          </cell>
          <cell r="D337" t="str">
            <v>LEAGUE</v>
          </cell>
          <cell r="E337" t="str">
            <v>H</v>
          </cell>
          <cell r="F337" t="str">
            <v>LOST</v>
          </cell>
          <cell r="G337">
            <v>1</v>
          </cell>
          <cell r="H337">
            <v>4</v>
          </cell>
          <cell r="I337" t="str">
            <v>HARRIGAN</v>
          </cell>
        </row>
        <row r="338">
          <cell r="A338" t="str">
            <v>C XI</v>
          </cell>
          <cell r="B338">
            <v>33187</v>
          </cell>
          <cell r="C338" t="str">
            <v>UNION BANK OF SWITZERLAND</v>
          </cell>
          <cell r="D338" t="str">
            <v>LEAGUE</v>
          </cell>
          <cell r="E338" t="str">
            <v>H</v>
          </cell>
          <cell r="F338" t="str">
            <v>LOST</v>
          </cell>
          <cell r="G338">
            <v>0</v>
          </cell>
          <cell r="H338">
            <v>3</v>
          </cell>
        </row>
        <row r="339">
          <cell r="A339" t="str">
            <v>C XI</v>
          </cell>
          <cell r="B339">
            <v>33194</v>
          </cell>
          <cell r="C339" t="str">
            <v>WINCHMORE HILL</v>
          </cell>
          <cell r="D339" t="str">
            <v>CUP</v>
          </cell>
          <cell r="E339" t="str">
            <v>H</v>
          </cell>
          <cell r="F339" t="str">
            <v>LOST</v>
          </cell>
          <cell r="G339">
            <v>0</v>
          </cell>
          <cell r="H339">
            <v>4</v>
          </cell>
        </row>
        <row r="340">
          <cell r="A340" t="str">
            <v>C XI</v>
          </cell>
          <cell r="B340">
            <v>33208</v>
          </cell>
          <cell r="C340" t="str">
            <v>MIDLAND BANK</v>
          </cell>
          <cell r="D340" t="str">
            <v>CUP</v>
          </cell>
          <cell r="E340" t="str">
            <v>H</v>
          </cell>
          <cell r="F340" t="str">
            <v>WON</v>
          </cell>
          <cell r="G340">
            <v>2</v>
          </cell>
          <cell r="H340">
            <v>1</v>
          </cell>
          <cell r="I340" t="str">
            <v>GRAY</v>
          </cell>
          <cell r="J340" t="str">
            <v>MCLOUGHLIN</v>
          </cell>
        </row>
        <row r="341">
          <cell r="A341" t="str">
            <v>C XI</v>
          </cell>
          <cell r="B341">
            <v>33215</v>
          </cell>
          <cell r="C341" t="str">
            <v>CHASE MANHATTAN</v>
          </cell>
          <cell r="D341" t="str">
            <v>LEAGUE</v>
          </cell>
          <cell r="E341" t="str">
            <v>A</v>
          </cell>
          <cell r="F341" t="str">
            <v>WON</v>
          </cell>
          <cell r="G341">
            <v>2</v>
          </cell>
          <cell r="H341">
            <v>1</v>
          </cell>
          <cell r="I341" t="str">
            <v>O'REGAN</v>
          </cell>
          <cell r="J341" t="str">
            <v>MCLOUGHLIN</v>
          </cell>
        </row>
        <row r="342">
          <cell r="A342" t="str">
            <v>C XI</v>
          </cell>
          <cell r="B342">
            <v>33222</v>
          </cell>
          <cell r="C342" t="str">
            <v>CITIBANK</v>
          </cell>
          <cell r="D342" t="str">
            <v>LEAGUE</v>
          </cell>
          <cell r="E342" t="str">
            <v>A</v>
          </cell>
          <cell r="F342" t="str">
            <v>LOST</v>
          </cell>
          <cell r="G342">
            <v>1</v>
          </cell>
          <cell r="H342">
            <v>2</v>
          </cell>
          <cell r="I342" t="str">
            <v>CUNNINGHAM</v>
          </cell>
        </row>
        <row r="343">
          <cell r="A343" t="str">
            <v>C XI</v>
          </cell>
          <cell r="B343">
            <v>33243</v>
          </cell>
          <cell r="C343" t="str">
            <v>NWB B XI</v>
          </cell>
          <cell r="D343" t="str">
            <v>LEAGUE</v>
          </cell>
          <cell r="E343" t="str">
            <v>A</v>
          </cell>
          <cell r="F343" t="str">
            <v>LOST</v>
          </cell>
          <cell r="G343">
            <v>0</v>
          </cell>
          <cell r="H343">
            <v>2</v>
          </cell>
        </row>
        <row r="344">
          <cell r="A344" t="str">
            <v>C XI</v>
          </cell>
          <cell r="B344">
            <v>33250</v>
          </cell>
          <cell r="C344" t="str">
            <v>C HOARE AND CO</v>
          </cell>
          <cell r="D344" t="str">
            <v>LEAGUE</v>
          </cell>
          <cell r="E344" t="str">
            <v>A</v>
          </cell>
          <cell r="F344" t="str">
            <v>LOST</v>
          </cell>
          <cell r="G344">
            <v>2</v>
          </cell>
          <cell r="H344">
            <v>4</v>
          </cell>
          <cell r="I344" t="str">
            <v>MCLOUGHLIN</v>
          </cell>
          <cell r="J344" t="str">
            <v>MCLOUGHLIN</v>
          </cell>
        </row>
        <row r="345">
          <cell r="A345" t="str">
            <v>C XI</v>
          </cell>
          <cell r="B345">
            <v>33257</v>
          </cell>
          <cell r="C345" t="str">
            <v>POLYTECHNIC</v>
          </cell>
          <cell r="D345" t="str">
            <v>CUP</v>
          </cell>
          <cell r="E345" t="str">
            <v>A</v>
          </cell>
          <cell r="F345" t="str">
            <v>LOST</v>
          </cell>
          <cell r="G345">
            <v>0</v>
          </cell>
          <cell r="H345">
            <v>6</v>
          </cell>
        </row>
        <row r="346">
          <cell r="A346" t="str">
            <v>C XI</v>
          </cell>
          <cell r="B346">
            <v>33271</v>
          </cell>
          <cell r="C346" t="str">
            <v>CITIBANK</v>
          </cell>
          <cell r="D346" t="str">
            <v>LEAGUE</v>
          </cell>
          <cell r="E346" t="str">
            <v>H</v>
          </cell>
          <cell r="F346" t="str">
            <v>LOST</v>
          </cell>
          <cell r="G346">
            <v>2</v>
          </cell>
          <cell r="H346">
            <v>3</v>
          </cell>
          <cell r="I346" t="str">
            <v>BENNETT</v>
          </cell>
          <cell r="J346" t="str">
            <v>DOWDELL</v>
          </cell>
        </row>
        <row r="347">
          <cell r="A347" t="str">
            <v>C XI</v>
          </cell>
          <cell r="B347">
            <v>33292</v>
          </cell>
          <cell r="C347" t="str">
            <v>BANK OF AMERICA</v>
          </cell>
          <cell r="D347" t="str">
            <v>LEAGUE</v>
          </cell>
          <cell r="E347" t="str">
            <v>A</v>
          </cell>
          <cell r="F347" t="str">
            <v>LOST</v>
          </cell>
          <cell r="G347">
            <v>0</v>
          </cell>
          <cell r="H347">
            <v>4</v>
          </cell>
        </row>
        <row r="348">
          <cell r="A348" t="str">
            <v>C XI</v>
          </cell>
          <cell r="B348">
            <v>33306</v>
          </cell>
          <cell r="C348" t="str">
            <v>CHASE MANHATTAN</v>
          </cell>
          <cell r="D348" t="str">
            <v>LEAGUE</v>
          </cell>
          <cell r="E348" t="str">
            <v>H</v>
          </cell>
          <cell r="F348" t="str">
            <v>DREW</v>
          </cell>
          <cell r="G348">
            <v>3</v>
          </cell>
          <cell r="H348">
            <v>3</v>
          </cell>
          <cell r="I348" t="str">
            <v>O'REGAN</v>
          </cell>
          <cell r="J348" t="str">
            <v>BENNETT</v>
          </cell>
          <cell r="K348" t="str">
            <v>DOWDEN</v>
          </cell>
        </row>
        <row r="349">
          <cell r="A349" t="str">
            <v>C XI</v>
          </cell>
          <cell r="B349">
            <v>33313</v>
          </cell>
          <cell r="C349" t="str">
            <v>BANK OF AMERICA</v>
          </cell>
          <cell r="D349" t="str">
            <v>LEAGUE</v>
          </cell>
          <cell r="E349" t="str">
            <v>H</v>
          </cell>
          <cell r="F349" t="str">
            <v>WON</v>
          </cell>
          <cell r="G349">
            <v>1</v>
          </cell>
          <cell r="H349">
            <v>0</v>
          </cell>
          <cell r="I349" t="str">
            <v>ARNOLD J</v>
          </cell>
        </row>
        <row r="350">
          <cell r="A350" t="str">
            <v>C XI</v>
          </cell>
          <cell r="B350">
            <v>33320</v>
          </cell>
          <cell r="C350" t="str">
            <v>BANK OF IRELAND</v>
          </cell>
          <cell r="D350" t="str">
            <v>LEAGUE</v>
          </cell>
          <cell r="E350" t="str">
            <v>H</v>
          </cell>
          <cell r="F350" t="str">
            <v>WON</v>
          </cell>
          <cell r="G350">
            <v>1</v>
          </cell>
          <cell r="H350">
            <v>0</v>
          </cell>
          <cell r="I350" t="str">
            <v>BENNETT</v>
          </cell>
        </row>
        <row r="351">
          <cell r="A351" t="str">
            <v>C XI</v>
          </cell>
          <cell r="B351">
            <v>33320</v>
          </cell>
          <cell r="C351" t="str">
            <v>BANK OF IRELAND</v>
          </cell>
          <cell r="D351" t="str">
            <v>LEAGUE</v>
          </cell>
          <cell r="E351" t="str">
            <v>A</v>
          </cell>
          <cell r="F351" t="str">
            <v>WON</v>
          </cell>
          <cell r="G351">
            <v>3</v>
          </cell>
          <cell r="H351">
            <v>1</v>
          </cell>
          <cell r="I351" t="str">
            <v>BURROUGHS</v>
          </cell>
          <cell r="J351" t="str">
            <v>BURROUGHS</v>
          </cell>
          <cell r="K351" t="str">
            <v>EDWARDS S</v>
          </cell>
        </row>
        <row r="352">
          <cell r="A352" t="str">
            <v>C XI</v>
          </cell>
          <cell r="B352">
            <v>33334</v>
          </cell>
          <cell r="C352" t="str">
            <v>MORGAN STANLEY</v>
          </cell>
          <cell r="D352" t="str">
            <v>LEAGUE</v>
          </cell>
          <cell r="E352" t="str">
            <v>H</v>
          </cell>
          <cell r="F352" t="str">
            <v>LOST</v>
          </cell>
          <cell r="G352">
            <v>0</v>
          </cell>
          <cell r="H352">
            <v>4</v>
          </cell>
        </row>
        <row r="353">
          <cell r="A353" t="str">
            <v>C XI</v>
          </cell>
          <cell r="B353">
            <v>33348</v>
          </cell>
          <cell r="C353" t="str">
            <v>UNION BANK OF SWITZERLAND</v>
          </cell>
          <cell r="D353" t="str">
            <v>LEAGUE</v>
          </cell>
          <cell r="E353" t="str">
            <v>A</v>
          </cell>
          <cell r="F353" t="str">
            <v>LOST</v>
          </cell>
          <cell r="G353">
            <v>1</v>
          </cell>
          <cell r="H353">
            <v>6</v>
          </cell>
          <cell r="I353" t="str">
            <v>ARNOLD J</v>
          </cell>
        </row>
        <row r="354">
          <cell r="B354" t="str">
            <v>D XI</v>
          </cell>
        </row>
        <row r="355">
          <cell r="B355" t="str">
            <v>DATE</v>
          </cell>
          <cell r="C355" t="str">
            <v>OPPOSITION</v>
          </cell>
          <cell r="D355" t="str">
            <v xml:space="preserve"> COMPETITION</v>
          </cell>
          <cell r="E355" t="str">
            <v>VENUE</v>
          </cell>
          <cell r="F355" t="str">
            <v>RESULT</v>
          </cell>
          <cell r="G355" t="str">
            <v>F</v>
          </cell>
          <cell r="H355" t="str">
            <v>A</v>
          </cell>
          <cell r="I355" t="str">
            <v>SCORERS</v>
          </cell>
        </row>
        <row r="356">
          <cell r="A356" t="str">
            <v>D XI</v>
          </cell>
          <cell r="B356">
            <v>33145</v>
          </cell>
          <cell r="C356" t="str">
            <v>BANQUE INDOSUEZ</v>
          </cell>
          <cell r="D356" t="str">
            <v>LEAGUE</v>
          </cell>
          <cell r="E356" t="str">
            <v>A</v>
          </cell>
          <cell r="F356" t="str">
            <v>WON</v>
          </cell>
          <cell r="G356">
            <v>1</v>
          </cell>
          <cell r="H356">
            <v>0</v>
          </cell>
          <cell r="I356" t="str">
            <v>BURROUGHS</v>
          </cell>
        </row>
        <row r="357">
          <cell r="A357" t="str">
            <v>D XI</v>
          </cell>
          <cell r="B357">
            <v>33152</v>
          </cell>
          <cell r="C357" t="str">
            <v>MITSUBISHI</v>
          </cell>
          <cell r="D357" t="str">
            <v>LEAGUE</v>
          </cell>
          <cell r="E357" t="str">
            <v>H</v>
          </cell>
          <cell r="F357" t="str">
            <v>WON</v>
          </cell>
          <cell r="G357">
            <v>8</v>
          </cell>
          <cell r="H357">
            <v>2</v>
          </cell>
          <cell r="I357" t="str">
            <v>POWELL</v>
          </cell>
          <cell r="J357" t="str">
            <v>POWELL</v>
          </cell>
          <cell r="K357" t="str">
            <v>POWELL</v>
          </cell>
          <cell r="L357" t="str">
            <v>POWELL</v>
          </cell>
          <cell r="M357" t="str">
            <v>BURROUGHS</v>
          </cell>
          <cell r="N357" t="str">
            <v>BURROUGHS</v>
          </cell>
          <cell r="O357" t="str">
            <v>BURROUGHS</v>
          </cell>
          <cell r="P357" t="str">
            <v>EDWARDS S</v>
          </cell>
        </row>
        <row r="358">
          <cell r="A358" t="str">
            <v>D XI</v>
          </cell>
          <cell r="B358">
            <v>33159</v>
          </cell>
          <cell r="C358" t="str">
            <v>MIDLAND BANK</v>
          </cell>
          <cell r="D358" t="str">
            <v>CUP</v>
          </cell>
          <cell r="E358" t="str">
            <v>H</v>
          </cell>
          <cell r="F358" t="str">
            <v>WON</v>
          </cell>
          <cell r="G358">
            <v>5</v>
          </cell>
          <cell r="H358">
            <v>2</v>
          </cell>
          <cell r="I358" t="str">
            <v>EDWARDS S</v>
          </cell>
          <cell r="J358" t="str">
            <v>EDWARDS S</v>
          </cell>
          <cell r="K358" t="str">
            <v>EVERETT</v>
          </cell>
          <cell r="L358" t="str">
            <v>BARR</v>
          </cell>
          <cell r="M358" t="str">
            <v>OG</v>
          </cell>
        </row>
        <row r="359">
          <cell r="A359" t="str">
            <v>D XI</v>
          </cell>
          <cell r="B359">
            <v>33166</v>
          </cell>
          <cell r="C359" t="str">
            <v>MITSUBISHI</v>
          </cell>
          <cell r="D359" t="str">
            <v>LEAGUE</v>
          </cell>
          <cell r="E359" t="str">
            <v>A</v>
          </cell>
          <cell r="F359" t="str">
            <v>WON</v>
          </cell>
          <cell r="G359">
            <v>1</v>
          </cell>
          <cell r="H359">
            <v>0</v>
          </cell>
          <cell r="I359" t="str">
            <v>BARR</v>
          </cell>
        </row>
        <row r="360">
          <cell r="A360" t="str">
            <v>D XI</v>
          </cell>
          <cell r="B360">
            <v>33173</v>
          </cell>
          <cell r="C360" t="str">
            <v>SWISS BANKS</v>
          </cell>
          <cell r="D360" t="str">
            <v>LEAGUE</v>
          </cell>
          <cell r="E360" t="str">
            <v>H</v>
          </cell>
          <cell r="F360" t="str">
            <v>WON</v>
          </cell>
          <cell r="G360">
            <v>3</v>
          </cell>
          <cell r="H360">
            <v>1</v>
          </cell>
          <cell r="I360" t="str">
            <v>POWELL</v>
          </cell>
          <cell r="J360" t="str">
            <v>BURROUGHS</v>
          </cell>
          <cell r="K360" t="str">
            <v>SOOR</v>
          </cell>
        </row>
        <row r="361">
          <cell r="A361" t="str">
            <v>D XI</v>
          </cell>
          <cell r="B361">
            <v>33180</v>
          </cell>
          <cell r="C361" t="str">
            <v>MORGAN STANLEY</v>
          </cell>
          <cell r="D361" t="str">
            <v>CUP</v>
          </cell>
          <cell r="E361" t="str">
            <v>A</v>
          </cell>
          <cell r="F361" t="str">
            <v>LOST</v>
          </cell>
          <cell r="G361">
            <v>5</v>
          </cell>
          <cell r="H361">
            <v>6</v>
          </cell>
          <cell r="I361" t="str">
            <v>EVERETT</v>
          </cell>
          <cell r="J361" t="str">
            <v>BURROUGHS</v>
          </cell>
          <cell r="K361" t="str">
            <v>ROSS</v>
          </cell>
          <cell r="L361" t="str">
            <v>ALLEN S</v>
          </cell>
          <cell r="M361" t="str">
            <v>BRAZIER</v>
          </cell>
        </row>
        <row r="362">
          <cell r="A362" t="str">
            <v>D XI</v>
          </cell>
          <cell r="B362">
            <v>33187</v>
          </cell>
          <cell r="C362" t="str">
            <v>BANK OF CREDIT AND COMMERCE INTL</v>
          </cell>
          <cell r="D362" t="str">
            <v>LEAGUE</v>
          </cell>
          <cell r="E362" t="str">
            <v>A</v>
          </cell>
          <cell r="F362" t="str">
            <v>LOST</v>
          </cell>
          <cell r="G362">
            <v>0</v>
          </cell>
          <cell r="H362">
            <v>4</v>
          </cell>
        </row>
        <row r="363">
          <cell r="A363" t="str">
            <v>D XI</v>
          </cell>
          <cell r="B363">
            <v>33194</v>
          </cell>
          <cell r="C363" t="str">
            <v>PARKFIELD</v>
          </cell>
          <cell r="D363" t="str">
            <v>CUP</v>
          </cell>
          <cell r="E363" t="str">
            <v>A</v>
          </cell>
          <cell r="F363" t="str">
            <v>LOST</v>
          </cell>
          <cell r="G363">
            <v>3</v>
          </cell>
          <cell r="H363">
            <v>4</v>
          </cell>
          <cell r="I363" t="str">
            <v>BURROUGHS</v>
          </cell>
          <cell r="J363" t="str">
            <v>EDWARDS S</v>
          </cell>
          <cell r="K363" t="str">
            <v>BRAZIER</v>
          </cell>
        </row>
        <row r="364">
          <cell r="A364" t="str">
            <v>D XI</v>
          </cell>
          <cell r="B364">
            <v>33201</v>
          </cell>
          <cell r="C364" t="str">
            <v>FIRST CHICAGO</v>
          </cell>
          <cell r="D364" t="str">
            <v>LEAGUE</v>
          </cell>
          <cell r="E364" t="str">
            <v>H</v>
          </cell>
          <cell r="F364" t="str">
            <v>WON</v>
          </cell>
          <cell r="G364">
            <v>2</v>
          </cell>
          <cell r="H364">
            <v>0</v>
          </cell>
          <cell r="I364" t="str">
            <v>BARR</v>
          </cell>
          <cell r="J364" t="str">
            <v>EDWARDS S</v>
          </cell>
        </row>
        <row r="365">
          <cell r="A365" t="str">
            <v>D XI</v>
          </cell>
          <cell r="B365">
            <v>33208</v>
          </cell>
          <cell r="C365" t="str">
            <v>TRUSTEE SAVINGS BANK</v>
          </cell>
          <cell r="D365" t="str">
            <v>LEAGUE</v>
          </cell>
          <cell r="E365" t="str">
            <v>A</v>
          </cell>
          <cell r="F365" t="str">
            <v>DREW</v>
          </cell>
          <cell r="G365">
            <v>1</v>
          </cell>
          <cell r="H365">
            <v>1</v>
          </cell>
          <cell r="I365" t="str">
            <v>EDWARDS S</v>
          </cell>
        </row>
        <row r="366">
          <cell r="A366" t="str">
            <v>D XI</v>
          </cell>
          <cell r="B366">
            <v>33222</v>
          </cell>
          <cell r="C366" t="str">
            <v>BANKERS TRUST</v>
          </cell>
          <cell r="D366" t="str">
            <v>LEAGUE</v>
          </cell>
          <cell r="E366" t="str">
            <v>A</v>
          </cell>
          <cell r="F366" t="str">
            <v>LOST</v>
          </cell>
          <cell r="G366">
            <v>2</v>
          </cell>
          <cell r="H366">
            <v>5</v>
          </cell>
          <cell r="I366" t="str">
            <v>SOOR</v>
          </cell>
          <cell r="J366" t="str">
            <v>BRAZIER</v>
          </cell>
        </row>
        <row r="367">
          <cell r="A367" t="str">
            <v>D XI</v>
          </cell>
          <cell r="B367">
            <v>33243</v>
          </cell>
          <cell r="C367" t="str">
            <v>BANKERS TRUST</v>
          </cell>
          <cell r="D367" t="str">
            <v>LEAGUE</v>
          </cell>
          <cell r="E367" t="str">
            <v>H</v>
          </cell>
          <cell r="F367" t="str">
            <v>DREW</v>
          </cell>
          <cell r="G367">
            <v>1</v>
          </cell>
          <cell r="H367">
            <v>1</v>
          </cell>
          <cell r="I367" t="str">
            <v>BURROUGHS</v>
          </cell>
        </row>
        <row r="368">
          <cell r="A368" t="str">
            <v>D XI</v>
          </cell>
          <cell r="B368">
            <v>33250</v>
          </cell>
          <cell r="C368" t="str">
            <v>BANQUE INDOSUEZ</v>
          </cell>
          <cell r="D368" t="str">
            <v>LEAGUE</v>
          </cell>
          <cell r="E368" t="str">
            <v>H</v>
          </cell>
          <cell r="F368" t="str">
            <v>WON</v>
          </cell>
          <cell r="G368">
            <v>4</v>
          </cell>
          <cell r="H368">
            <v>0</v>
          </cell>
          <cell r="I368" t="str">
            <v>BURROUGHS</v>
          </cell>
          <cell r="J368" t="str">
            <v>POWELL</v>
          </cell>
          <cell r="K368" t="str">
            <v>EDWARDS S</v>
          </cell>
          <cell r="L368" t="str">
            <v>BARR</v>
          </cell>
        </row>
        <row r="369">
          <cell r="A369" t="str">
            <v>D XI</v>
          </cell>
          <cell r="B369">
            <v>33257</v>
          </cell>
          <cell r="C369" t="str">
            <v>TRUSTEE SAVINGS BANK</v>
          </cell>
          <cell r="D369" t="str">
            <v>FRIENDLY</v>
          </cell>
          <cell r="E369" t="str">
            <v>H</v>
          </cell>
          <cell r="F369" t="str">
            <v>WON</v>
          </cell>
          <cell r="G369">
            <v>3</v>
          </cell>
          <cell r="H369">
            <v>2</v>
          </cell>
          <cell r="I369" t="str">
            <v>EDWARDS S</v>
          </cell>
          <cell r="J369" t="str">
            <v>EDWARDS S</v>
          </cell>
          <cell r="K369" t="str">
            <v>BRAZIER</v>
          </cell>
        </row>
        <row r="370">
          <cell r="A370" t="str">
            <v>D XI</v>
          </cell>
          <cell r="B370">
            <v>33264</v>
          </cell>
          <cell r="C370" t="str">
            <v>BANK OF CREDIT AND COMMERCE INTL</v>
          </cell>
          <cell r="D370" t="str">
            <v>LEAGUE</v>
          </cell>
          <cell r="E370" t="str">
            <v>H</v>
          </cell>
          <cell r="F370" t="str">
            <v>LOST</v>
          </cell>
          <cell r="G370">
            <v>0</v>
          </cell>
          <cell r="H370">
            <v>4</v>
          </cell>
        </row>
        <row r="371">
          <cell r="A371" t="str">
            <v>D XI</v>
          </cell>
          <cell r="B371">
            <v>33271</v>
          </cell>
          <cell r="C371" t="str">
            <v>SWISS BANKS</v>
          </cell>
          <cell r="D371" t="str">
            <v>LEAGUE</v>
          </cell>
          <cell r="E371" t="str">
            <v>A</v>
          </cell>
          <cell r="F371" t="str">
            <v>WON</v>
          </cell>
          <cell r="G371">
            <v>7</v>
          </cell>
          <cell r="H371">
            <v>2</v>
          </cell>
          <cell r="I371" t="str">
            <v>EDWARDS S</v>
          </cell>
          <cell r="J371" t="str">
            <v>EDWARDS S</v>
          </cell>
          <cell r="K371" t="str">
            <v>EDWARDS S</v>
          </cell>
          <cell r="L371" t="str">
            <v>EDWARDS S</v>
          </cell>
          <cell r="M371" t="str">
            <v>DOWDELL</v>
          </cell>
          <cell r="N371" t="str">
            <v>DOWDELL</v>
          </cell>
          <cell r="O371" t="str">
            <v>BURROUGHS</v>
          </cell>
        </row>
        <row r="372">
          <cell r="A372" t="str">
            <v>D XI</v>
          </cell>
          <cell r="B372">
            <v>33292</v>
          </cell>
          <cell r="C372" t="str">
            <v>ANZ</v>
          </cell>
          <cell r="D372" t="str">
            <v>LEAGUE</v>
          </cell>
          <cell r="E372" t="str">
            <v>H</v>
          </cell>
          <cell r="F372" t="str">
            <v>LOST</v>
          </cell>
          <cell r="G372">
            <v>0</v>
          </cell>
          <cell r="H372">
            <v>1</v>
          </cell>
        </row>
        <row r="373">
          <cell r="A373" t="str">
            <v>D XI</v>
          </cell>
          <cell r="B373">
            <v>33299</v>
          </cell>
          <cell r="C373" t="str">
            <v>ANZ</v>
          </cell>
          <cell r="D373" t="str">
            <v>LEAGUE</v>
          </cell>
          <cell r="E373" t="str">
            <v>A</v>
          </cell>
          <cell r="F373" t="str">
            <v>WON</v>
          </cell>
          <cell r="G373">
            <v>4</v>
          </cell>
          <cell r="H373">
            <v>2</v>
          </cell>
          <cell r="I373" t="str">
            <v>BURROUGHS</v>
          </cell>
          <cell r="J373" t="str">
            <v>BURROUGHS</v>
          </cell>
          <cell r="K373" t="str">
            <v>BURROUGHS</v>
          </cell>
          <cell r="L373" t="str">
            <v>EDWARDS S</v>
          </cell>
        </row>
        <row r="374">
          <cell r="A374" t="str">
            <v>D XI</v>
          </cell>
          <cell r="B374">
            <v>33334</v>
          </cell>
          <cell r="C374" t="str">
            <v>FIRST CHICAGO</v>
          </cell>
          <cell r="D374" t="str">
            <v>LEAGUE</v>
          </cell>
          <cell r="E374" t="str">
            <v>A</v>
          </cell>
          <cell r="F374" t="str">
            <v>WON</v>
          </cell>
          <cell r="G374">
            <v>4</v>
          </cell>
          <cell r="H374">
            <v>2</v>
          </cell>
          <cell r="I374" t="str">
            <v>BURROUGHS</v>
          </cell>
          <cell r="J374" t="str">
            <v>BURROUGHS</v>
          </cell>
          <cell r="K374" t="str">
            <v>BURROUGHS</v>
          </cell>
          <cell r="L374" t="str">
            <v>ALLEN S</v>
          </cell>
        </row>
        <row r="375">
          <cell r="A375" t="str">
            <v>D XI</v>
          </cell>
          <cell r="B375">
            <v>33355</v>
          </cell>
          <cell r="C375" t="str">
            <v>MORGAN GUARANTY</v>
          </cell>
          <cell r="D375" t="str">
            <v>LEAGUE</v>
          </cell>
          <cell r="E375" t="str">
            <v>H</v>
          </cell>
          <cell r="F375" t="str">
            <v>DREW</v>
          </cell>
          <cell r="G375">
            <v>1</v>
          </cell>
          <cell r="H375">
            <v>1</v>
          </cell>
          <cell r="I375" t="str">
            <v>DUBRAS</v>
          </cell>
        </row>
        <row r="376">
          <cell r="A376" t="str">
            <v>D XI</v>
          </cell>
          <cell r="B376">
            <v>33355</v>
          </cell>
          <cell r="C376" t="str">
            <v>MORGAN GUARANTY</v>
          </cell>
          <cell r="D376" t="str">
            <v>LEAGUE</v>
          </cell>
          <cell r="E376" t="str">
            <v>A</v>
          </cell>
          <cell r="F376" t="str">
            <v>WON</v>
          </cell>
          <cell r="G376">
            <v>2</v>
          </cell>
          <cell r="H376">
            <v>0</v>
          </cell>
          <cell r="I376" t="str">
            <v>EDWARDS S</v>
          </cell>
          <cell r="J376" t="str">
            <v>EDWARDS S</v>
          </cell>
        </row>
        <row r="377">
          <cell r="B377" t="str">
            <v>E XI</v>
          </cell>
        </row>
        <row r="378">
          <cell r="B378" t="str">
            <v>DATE</v>
          </cell>
          <cell r="C378" t="str">
            <v>OPPOSITION</v>
          </cell>
          <cell r="D378" t="str">
            <v xml:space="preserve"> COMPETITION</v>
          </cell>
          <cell r="E378" t="str">
            <v>VENUE</v>
          </cell>
          <cell r="F378" t="str">
            <v>RESULT</v>
          </cell>
          <cell r="G378" t="str">
            <v>F</v>
          </cell>
          <cell r="H378" t="str">
            <v>A</v>
          </cell>
          <cell r="I378" t="str">
            <v>SCORERS</v>
          </cell>
        </row>
        <row r="379">
          <cell r="A379" t="str">
            <v>E XI</v>
          </cell>
          <cell r="B379">
            <v>33131</v>
          </cell>
          <cell r="C379" t="str">
            <v>IBIS</v>
          </cell>
          <cell r="D379" t="str">
            <v>FRIENDLY</v>
          </cell>
          <cell r="E379" t="str">
            <v>H</v>
          </cell>
          <cell r="F379" t="str">
            <v>DREW</v>
          </cell>
          <cell r="G379">
            <v>5</v>
          </cell>
          <cell r="H379">
            <v>5</v>
          </cell>
          <cell r="I379" t="str">
            <v>HOLYOAKE</v>
          </cell>
          <cell r="J379" t="str">
            <v>HOLYOAKE</v>
          </cell>
          <cell r="K379" t="str">
            <v>HOLYOAKE</v>
          </cell>
          <cell r="L379" t="str">
            <v>LARRION</v>
          </cell>
          <cell r="M379" t="str">
            <v>LARRION</v>
          </cell>
        </row>
        <row r="380">
          <cell r="A380" t="str">
            <v>E XI</v>
          </cell>
          <cell r="B380">
            <v>33138</v>
          </cell>
          <cell r="C380" t="str">
            <v>ROYAL BANK OF SCOTLAND</v>
          </cell>
          <cell r="D380" t="str">
            <v>LEAGUE</v>
          </cell>
          <cell r="E380" t="str">
            <v>H</v>
          </cell>
          <cell r="F380" t="str">
            <v>WON</v>
          </cell>
          <cell r="G380">
            <v>3</v>
          </cell>
          <cell r="H380">
            <v>1</v>
          </cell>
          <cell r="I380" t="str">
            <v>LARRION</v>
          </cell>
          <cell r="J380" t="str">
            <v>LIPPETT</v>
          </cell>
          <cell r="K380" t="str">
            <v>MAGGS</v>
          </cell>
        </row>
        <row r="381">
          <cell r="A381" t="str">
            <v>E XI</v>
          </cell>
          <cell r="B381">
            <v>33145</v>
          </cell>
          <cell r="C381" t="str">
            <v>MANUFACTURERS HANOVER TRUST</v>
          </cell>
          <cell r="D381" t="str">
            <v>LEAGUE</v>
          </cell>
          <cell r="E381" t="str">
            <v>A</v>
          </cell>
          <cell r="F381" t="str">
            <v>WON</v>
          </cell>
          <cell r="G381">
            <v>2</v>
          </cell>
          <cell r="H381">
            <v>1</v>
          </cell>
          <cell r="I381" t="str">
            <v>GROGAN</v>
          </cell>
          <cell r="J381" t="str">
            <v>O'SULLIVAN</v>
          </cell>
        </row>
        <row r="382">
          <cell r="A382" t="str">
            <v>E XI</v>
          </cell>
          <cell r="B382">
            <v>33152</v>
          </cell>
          <cell r="C382" t="str">
            <v>MIDLAND BANK</v>
          </cell>
          <cell r="D382" t="str">
            <v>LEAGUE</v>
          </cell>
          <cell r="E382" t="str">
            <v>A</v>
          </cell>
          <cell r="F382" t="str">
            <v>WON</v>
          </cell>
          <cell r="G382">
            <v>9</v>
          </cell>
          <cell r="H382">
            <v>2</v>
          </cell>
          <cell r="I382" t="str">
            <v>LARRION</v>
          </cell>
          <cell r="J382" t="str">
            <v>LARRION</v>
          </cell>
          <cell r="K382" t="str">
            <v>LARRION</v>
          </cell>
          <cell r="L382" t="str">
            <v>LARRION</v>
          </cell>
          <cell r="M382" t="str">
            <v>COLLINSON</v>
          </cell>
          <cell r="N382" t="str">
            <v>COLLINSON</v>
          </cell>
          <cell r="O382" t="str">
            <v>COLLINSON</v>
          </cell>
          <cell r="P382" t="str">
            <v>BLACKMORE</v>
          </cell>
          <cell r="Q382" t="str">
            <v>O'SULLIVAN</v>
          </cell>
        </row>
        <row r="383">
          <cell r="A383" t="str">
            <v>E XI</v>
          </cell>
          <cell r="B383">
            <v>33173</v>
          </cell>
          <cell r="C383" t="str">
            <v>STANDARD CHARTERED</v>
          </cell>
          <cell r="D383" t="str">
            <v>LEAGUE</v>
          </cell>
          <cell r="E383" t="str">
            <v>H</v>
          </cell>
          <cell r="F383" t="str">
            <v>DREW</v>
          </cell>
          <cell r="G383">
            <v>3</v>
          </cell>
          <cell r="H383">
            <v>3</v>
          </cell>
          <cell r="I383" t="str">
            <v>KEARNEY</v>
          </cell>
          <cell r="J383" t="str">
            <v>MAGGS</v>
          </cell>
          <cell r="K383" t="str">
            <v>OG</v>
          </cell>
        </row>
        <row r="384">
          <cell r="A384" t="str">
            <v>E XI</v>
          </cell>
          <cell r="B384">
            <v>33180</v>
          </cell>
          <cell r="C384" t="str">
            <v>LLOYDS BANK</v>
          </cell>
          <cell r="D384" t="str">
            <v>CUP</v>
          </cell>
          <cell r="E384" t="str">
            <v>H</v>
          </cell>
          <cell r="F384" t="str">
            <v>LOST</v>
          </cell>
          <cell r="G384">
            <v>1</v>
          </cell>
          <cell r="H384">
            <v>4</v>
          </cell>
          <cell r="I384" t="str">
            <v>MAGGS</v>
          </cell>
        </row>
        <row r="385">
          <cell r="A385" t="str">
            <v>E XI</v>
          </cell>
          <cell r="B385">
            <v>33187</v>
          </cell>
          <cell r="C385" t="str">
            <v>LLOYDS BANK</v>
          </cell>
          <cell r="D385" t="str">
            <v>LEAGUE</v>
          </cell>
          <cell r="E385" t="str">
            <v>H</v>
          </cell>
          <cell r="F385" t="str">
            <v>WON</v>
          </cell>
          <cell r="G385">
            <v>6</v>
          </cell>
          <cell r="H385">
            <v>0</v>
          </cell>
          <cell r="I385" t="str">
            <v>GRANT</v>
          </cell>
          <cell r="J385" t="str">
            <v>GRANT</v>
          </cell>
          <cell r="K385" t="str">
            <v>O'SULLIVAN</v>
          </cell>
          <cell r="L385" t="str">
            <v>O'SULLIVAN</v>
          </cell>
          <cell r="M385" t="str">
            <v>KEARNEY</v>
          </cell>
          <cell r="N385" t="str">
            <v>HEWITT</v>
          </cell>
        </row>
        <row r="386">
          <cell r="A386" t="str">
            <v>E XI</v>
          </cell>
          <cell r="B386">
            <v>33194</v>
          </cell>
          <cell r="C386" t="str">
            <v>SHENE OLD GRAMMARIANS</v>
          </cell>
          <cell r="D386" t="str">
            <v>CUP</v>
          </cell>
          <cell r="E386" t="str">
            <v>A</v>
          </cell>
          <cell r="F386" t="str">
            <v>WON</v>
          </cell>
          <cell r="G386">
            <v>2</v>
          </cell>
          <cell r="H386">
            <v>0</v>
          </cell>
          <cell r="I386" t="str">
            <v>PLUMB</v>
          </cell>
          <cell r="J386" t="str">
            <v>O'SULLIVAN</v>
          </cell>
        </row>
        <row r="387">
          <cell r="A387" t="str">
            <v>E XI</v>
          </cell>
          <cell r="B387">
            <v>33201</v>
          </cell>
          <cell r="C387" t="str">
            <v>STANDARD CHARTERED</v>
          </cell>
          <cell r="D387" t="str">
            <v>LEAGUE</v>
          </cell>
          <cell r="E387" t="str">
            <v>A</v>
          </cell>
          <cell r="F387" t="str">
            <v>WON</v>
          </cell>
          <cell r="G387">
            <v>3</v>
          </cell>
          <cell r="H387">
            <v>1</v>
          </cell>
          <cell r="I387" t="str">
            <v>GRANT</v>
          </cell>
          <cell r="J387" t="str">
            <v>O'SULLIVAN</v>
          </cell>
          <cell r="K387" t="str">
            <v>LIVINGSTONE</v>
          </cell>
        </row>
        <row r="388">
          <cell r="A388" t="str">
            <v>E XI</v>
          </cell>
          <cell r="B388">
            <v>33208</v>
          </cell>
          <cell r="C388" t="str">
            <v>MIDLAND BANK</v>
          </cell>
          <cell r="D388" t="str">
            <v>CUP</v>
          </cell>
          <cell r="E388" t="str">
            <v>A</v>
          </cell>
          <cell r="F388" t="str">
            <v>WON</v>
          </cell>
          <cell r="G388">
            <v>2</v>
          </cell>
          <cell r="H388">
            <v>1</v>
          </cell>
          <cell r="I388" t="str">
            <v>LIPPETT</v>
          </cell>
          <cell r="J388" t="str">
            <v>LIPPETT</v>
          </cell>
        </row>
        <row r="389">
          <cell r="A389" t="str">
            <v>E XI</v>
          </cell>
          <cell r="B389">
            <v>33215</v>
          </cell>
          <cell r="C389" t="str">
            <v>NORSEMEN</v>
          </cell>
          <cell r="D389" t="str">
            <v>CUP</v>
          </cell>
          <cell r="E389" t="str">
            <v>A</v>
          </cell>
          <cell r="F389" t="str">
            <v>LOST</v>
          </cell>
          <cell r="G389">
            <v>2</v>
          </cell>
          <cell r="H389">
            <v>4</v>
          </cell>
          <cell r="I389" t="str">
            <v>WHITE S</v>
          </cell>
          <cell r="J389" t="str">
            <v>KEARNEY</v>
          </cell>
        </row>
        <row r="390">
          <cell r="A390" t="str">
            <v>E XI</v>
          </cell>
          <cell r="B390">
            <v>33222</v>
          </cell>
          <cell r="C390" t="str">
            <v>ROYAL BANK OF SCOTLAND</v>
          </cell>
          <cell r="D390" t="str">
            <v>LEAGUE</v>
          </cell>
          <cell r="E390" t="str">
            <v>A</v>
          </cell>
          <cell r="F390" t="str">
            <v>WON</v>
          </cell>
          <cell r="G390">
            <v>3</v>
          </cell>
          <cell r="H390">
            <v>1</v>
          </cell>
          <cell r="I390" t="str">
            <v>WHITE S</v>
          </cell>
          <cell r="J390" t="str">
            <v>WHITE S</v>
          </cell>
          <cell r="K390" t="str">
            <v>LIVINGSTONE</v>
          </cell>
        </row>
        <row r="391">
          <cell r="A391" t="str">
            <v>E XI</v>
          </cell>
          <cell r="B391">
            <v>33243</v>
          </cell>
          <cell r="C391" t="str">
            <v>ABBEY NATIONAL</v>
          </cell>
          <cell r="D391" t="str">
            <v>LEAGUE</v>
          </cell>
          <cell r="E391" t="str">
            <v>A</v>
          </cell>
          <cell r="F391" t="str">
            <v>LOST</v>
          </cell>
          <cell r="G391">
            <v>0</v>
          </cell>
          <cell r="H391">
            <v>5</v>
          </cell>
        </row>
        <row r="392">
          <cell r="A392" t="str">
            <v>E XI</v>
          </cell>
          <cell r="B392">
            <v>33250</v>
          </cell>
          <cell r="C392" t="str">
            <v>MANUFACTURERS HANOVER TRUST</v>
          </cell>
          <cell r="D392" t="str">
            <v>LEAGUE</v>
          </cell>
          <cell r="E392" t="str">
            <v>H</v>
          </cell>
          <cell r="F392" t="str">
            <v>LOST</v>
          </cell>
          <cell r="G392">
            <v>1</v>
          </cell>
          <cell r="H392">
            <v>3</v>
          </cell>
          <cell r="I392" t="str">
            <v>HANCOX</v>
          </cell>
        </row>
        <row r="393">
          <cell r="A393" t="str">
            <v>E XI</v>
          </cell>
          <cell r="B393">
            <v>33257</v>
          </cell>
          <cell r="C393" t="str">
            <v>BANKERS TRUST</v>
          </cell>
          <cell r="D393" t="str">
            <v>CUP</v>
          </cell>
          <cell r="E393" t="str">
            <v>H</v>
          </cell>
          <cell r="F393" t="str">
            <v>WON</v>
          </cell>
          <cell r="G393">
            <v>3</v>
          </cell>
          <cell r="H393">
            <v>1</v>
          </cell>
          <cell r="I393" t="str">
            <v>LARRION</v>
          </cell>
          <cell r="J393" t="str">
            <v>LARRION</v>
          </cell>
          <cell r="K393" t="str">
            <v>OG</v>
          </cell>
        </row>
        <row r="394">
          <cell r="A394" t="str">
            <v>E XI</v>
          </cell>
          <cell r="B394">
            <v>33264</v>
          </cell>
          <cell r="C394" t="str">
            <v>MIDLAND BANK</v>
          </cell>
          <cell r="D394" t="str">
            <v>LEAGUE</v>
          </cell>
          <cell r="E394" t="str">
            <v>A</v>
          </cell>
          <cell r="F394" t="str">
            <v>LOST</v>
          </cell>
          <cell r="G394">
            <v>1</v>
          </cell>
          <cell r="H394">
            <v>2</v>
          </cell>
          <cell r="I394" t="str">
            <v>PYE</v>
          </cell>
        </row>
        <row r="395">
          <cell r="A395" t="str">
            <v>E XI</v>
          </cell>
          <cell r="B395">
            <v>33271</v>
          </cell>
          <cell r="C395" t="str">
            <v>ALLEYN OLD BOYS</v>
          </cell>
          <cell r="D395" t="str">
            <v>FRIENDLY</v>
          </cell>
          <cell r="E395" t="str">
            <v>H</v>
          </cell>
          <cell r="F395" t="str">
            <v>WON</v>
          </cell>
          <cell r="G395">
            <v>15</v>
          </cell>
          <cell r="H395">
            <v>0</v>
          </cell>
          <cell r="I395" t="str">
            <v>LARRION</v>
          </cell>
          <cell r="J395" t="str">
            <v>LARRION</v>
          </cell>
          <cell r="K395" t="str">
            <v>LARRION</v>
          </cell>
          <cell r="L395" t="str">
            <v>LARRION</v>
          </cell>
          <cell r="M395" t="str">
            <v>LARRION</v>
          </cell>
          <cell r="N395" t="str">
            <v>HIGHFIELD</v>
          </cell>
          <cell r="O395" t="str">
            <v>HIGHFIELD</v>
          </cell>
          <cell r="P395" t="str">
            <v>KEARNEY</v>
          </cell>
        </row>
        <row r="396">
          <cell r="I396" t="str">
            <v>WHITE S</v>
          </cell>
          <cell r="J396" t="str">
            <v>WHITE S</v>
          </cell>
          <cell r="K396" t="str">
            <v>CAMPBELL</v>
          </cell>
          <cell r="L396" t="str">
            <v>CAMPBELL</v>
          </cell>
          <cell r="M396" t="str">
            <v>CAMPBELL</v>
          </cell>
          <cell r="N396" t="str">
            <v>GROGAN</v>
          </cell>
          <cell r="O396" t="str">
            <v>OG</v>
          </cell>
        </row>
        <row r="397">
          <cell r="A397" t="str">
            <v>E XI</v>
          </cell>
          <cell r="B397">
            <v>33292</v>
          </cell>
          <cell r="C397" t="str">
            <v>MORGAN GUARANTY</v>
          </cell>
          <cell r="D397" t="str">
            <v>CUP</v>
          </cell>
          <cell r="E397" t="str">
            <v>A</v>
          </cell>
          <cell r="F397" t="str">
            <v>LOST</v>
          </cell>
          <cell r="G397">
            <v>1</v>
          </cell>
          <cell r="H397">
            <v>3</v>
          </cell>
          <cell r="I397" t="str">
            <v>PYE</v>
          </cell>
        </row>
        <row r="398">
          <cell r="A398" t="str">
            <v>E XI</v>
          </cell>
          <cell r="B398">
            <v>33299</v>
          </cell>
          <cell r="C398" t="str">
            <v>COUTTS AND CO</v>
          </cell>
          <cell r="D398" t="str">
            <v>LEAGUE</v>
          </cell>
          <cell r="E398" t="str">
            <v>H</v>
          </cell>
          <cell r="F398" t="str">
            <v>WON</v>
          </cell>
          <cell r="G398">
            <v>3</v>
          </cell>
          <cell r="H398">
            <v>2</v>
          </cell>
          <cell r="I398" t="str">
            <v>WHITE S</v>
          </cell>
          <cell r="J398" t="str">
            <v>CAMPBELL</v>
          </cell>
          <cell r="K398" t="str">
            <v>DOWDEN</v>
          </cell>
        </row>
        <row r="399">
          <cell r="A399" t="str">
            <v>E XI</v>
          </cell>
          <cell r="B399">
            <v>33313</v>
          </cell>
          <cell r="C399" t="str">
            <v>ABBEY NATIONAL</v>
          </cell>
          <cell r="D399" t="str">
            <v>LEAGUE</v>
          </cell>
          <cell r="E399" t="str">
            <v>H</v>
          </cell>
          <cell r="F399" t="str">
            <v>DREW</v>
          </cell>
          <cell r="G399">
            <v>2</v>
          </cell>
          <cell r="H399">
            <v>2</v>
          </cell>
          <cell r="I399" t="str">
            <v>WHITE S</v>
          </cell>
          <cell r="J399" t="str">
            <v>WHITE S</v>
          </cell>
        </row>
        <row r="400">
          <cell r="A400" t="str">
            <v>E XI</v>
          </cell>
          <cell r="B400">
            <v>33320</v>
          </cell>
          <cell r="C400" t="str">
            <v>MIDLAND BANK</v>
          </cell>
          <cell r="D400" t="str">
            <v>LEAGUE</v>
          </cell>
          <cell r="E400" t="str">
            <v>H</v>
          </cell>
          <cell r="F400" t="str">
            <v>WON</v>
          </cell>
          <cell r="G400">
            <v>1</v>
          </cell>
          <cell r="H400">
            <v>0</v>
          </cell>
          <cell r="I400" t="str">
            <v>WHITE S</v>
          </cell>
        </row>
        <row r="401">
          <cell r="A401" t="str">
            <v>E XI</v>
          </cell>
          <cell r="B401">
            <v>33334</v>
          </cell>
          <cell r="C401" t="str">
            <v>NIKKO SECURITIES</v>
          </cell>
          <cell r="D401" t="str">
            <v>LEAGUE</v>
          </cell>
          <cell r="E401" t="str">
            <v>H</v>
          </cell>
          <cell r="F401" t="str">
            <v>LOST</v>
          </cell>
          <cell r="G401">
            <v>1</v>
          </cell>
          <cell r="H401">
            <v>5</v>
          </cell>
          <cell r="I401" t="str">
            <v>HARRIGAN</v>
          </cell>
        </row>
        <row r="402">
          <cell r="A402" t="str">
            <v>E XI</v>
          </cell>
          <cell r="B402">
            <v>33334</v>
          </cell>
          <cell r="C402" t="str">
            <v>NIKKO SECURITIES</v>
          </cell>
          <cell r="D402" t="str">
            <v>LEAGUE</v>
          </cell>
          <cell r="E402" t="str">
            <v>A</v>
          </cell>
          <cell r="F402" t="str">
            <v>LOST</v>
          </cell>
          <cell r="G402">
            <v>1</v>
          </cell>
          <cell r="H402">
            <v>2</v>
          </cell>
          <cell r="I402" t="str">
            <v>SMITH M</v>
          </cell>
        </row>
        <row r="403">
          <cell r="A403" t="str">
            <v>E XI</v>
          </cell>
          <cell r="B403">
            <v>33341</v>
          </cell>
          <cell r="C403" t="str">
            <v>MIDLAND BANK</v>
          </cell>
          <cell r="D403" t="str">
            <v>LEAGUE</v>
          </cell>
          <cell r="E403" t="str">
            <v>H</v>
          </cell>
          <cell r="F403" t="str">
            <v>DREW</v>
          </cell>
          <cell r="G403">
            <v>5</v>
          </cell>
          <cell r="H403">
            <v>5</v>
          </cell>
          <cell r="I403" t="str">
            <v>WHITE S</v>
          </cell>
          <cell r="J403" t="str">
            <v>WHITE S</v>
          </cell>
          <cell r="K403" t="str">
            <v>WHITE S</v>
          </cell>
          <cell r="L403" t="str">
            <v>WHITE S</v>
          </cell>
          <cell r="M403" t="str">
            <v>LARRION</v>
          </cell>
        </row>
        <row r="404">
          <cell r="A404" t="str">
            <v>E XI</v>
          </cell>
          <cell r="B404">
            <v>33345</v>
          </cell>
          <cell r="C404" t="str">
            <v>LLOYDS BANK</v>
          </cell>
          <cell r="D404" t="str">
            <v>LEAGUE</v>
          </cell>
          <cell r="E404" t="str">
            <v>A</v>
          </cell>
          <cell r="F404" t="str">
            <v>WON</v>
          </cell>
          <cell r="G404">
            <v>10</v>
          </cell>
          <cell r="H404">
            <v>2</v>
          </cell>
          <cell r="I404" t="str">
            <v>WHITE S</v>
          </cell>
          <cell r="J404" t="str">
            <v>WHITE S</v>
          </cell>
          <cell r="K404" t="str">
            <v>WHITE S</v>
          </cell>
          <cell r="L404" t="str">
            <v>WHITE S</v>
          </cell>
          <cell r="M404" t="str">
            <v>WHITE S</v>
          </cell>
          <cell r="N404" t="str">
            <v>WHITE S</v>
          </cell>
          <cell r="O404" t="str">
            <v>COLLINSON</v>
          </cell>
          <cell r="P404" t="str">
            <v>COLLINSON</v>
          </cell>
          <cell r="Q404" t="str">
            <v>COLLINSON</v>
          </cell>
          <cell r="R404" t="str">
            <v>O'SULLIVAN</v>
          </cell>
        </row>
        <row r="405">
          <cell r="A405" t="str">
            <v>E XI</v>
          </cell>
          <cell r="B405">
            <v>33353</v>
          </cell>
          <cell r="C405" t="str">
            <v>COUTTS AND CO</v>
          </cell>
          <cell r="D405" t="str">
            <v>LEAGUE</v>
          </cell>
          <cell r="E405" t="str">
            <v>A</v>
          </cell>
          <cell r="F405" t="str">
            <v>LOST</v>
          </cell>
          <cell r="G405">
            <v>2</v>
          </cell>
          <cell r="H405">
            <v>3</v>
          </cell>
          <cell r="I405" t="str">
            <v>LARRION</v>
          </cell>
          <cell r="J405" t="str">
            <v>LARRION</v>
          </cell>
        </row>
        <row r="406">
          <cell r="B406" t="str">
            <v>F  XI</v>
          </cell>
        </row>
        <row r="407">
          <cell r="B407" t="str">
            <v>DATE</v>
          </cell>
          <cell r="C407" t="str">
            <v>OPPOSITION</v>
          </cell>
          <cell r="D407" t="str">
            <v xml:space="preserve"> COMPETITION</v>
          </cell>
          <cell r="E407" t="str">
            <v>VENUE</v>
          </cell>
          <cell r="F407" t="str">
            <v>RESULT</v>
          </cell>
          <cell r="G407" t="str">
            <v>F</v>
          </cell>
          <cell r="H407" t="str">
            <v>A</v>
          </cell>
          <cell r="I407" t="str">
            <v>SCORERS</v>
          </cell>
        </row>
        <row r="408">
          <cell r="A408" t="str">
            <v>F  XI</v>
          </cell>
          <cell r="B408">
            <v>33132</v>
          </cell>
          <cell r="C408" t="str">
            <v>GORDON RUSSELL AND CO</v>
          </cell>
          <cell r="D408" t="str">
            <v>FRIENDLY</v>
          </cell>
          <cell r="E408" t="str">
            <v>H</v>
          </cell>
          <cell r="F408" t="str">
            <v>WON</v>
          </cell>
          <cell r="G408">
            <v>4</v>
          </cell>
          <cell r="H408">
            <v>3</v>
          </cell>
          <cell r="I408" t="str">
            <v>DURKIN</v>
          </cell>
          <cell r="J408" t="str">
            <v>BENNETT</v>
          </cell>
          <cell r="K408" t="str">
            <v>MCMAHON</v>
          </cell>
          <cell r="L408" t="str">
            <v>STONE</v>
          </cell>
        </row>
        <row r="409">
          <cell r="A409" t="str">
            <v>F  XI</v>
          </cell>
          <cell r="B409">
            <v>33138</v>
          </cell>
          <cell r="C409" t="str">
            <v>COUTTS AND CO</v>
          </cell>
          <cell r="D409" t="str">
            <v>LEAGUE</v>
          </cell>
          <cell r="E409" t="str">
            <v>A</v>
          </cell>
          <cell r="F409" t="str">
            <v>LOST</v>
          </cell>
          <cell r="G409">
            <v>1</v>
          </cell>
          <cell r="H409">
            <v>2</v>
          </cell>
          <cell r="I409" t="str">
            <v>RIBEIRO</v>
          </cell>
        </row>
        <row r="410">
          <cell r="A410" t="str">
            <v>F  XI</v>
          </cell>
          <cell r="B410">
            <v>33145</v>
          </cell>
          <cell r="C410" t="str">
            <v>LLOYDS BANK</v>
          </cell>
          <cell r="D410" t="str">
            <v>LEAGUE</v>
          </cell>
          <cell r="E410" t="str">
            <v>H</v>
          </cell>
          <cell r="F410" t="str">
            <v>WON</v>
          </cell>
          <cell r="G410">
            <v>4</v>
          </cell>
          <cell r="H410">
            <v>0</v>
          </cell>
          <cell r="I410" t="str">
            <v>TILLING</v>
          </cell>
          <cell r="J410" t="str">
            <v>TILLING</v>
          </cell>
          <cell r="K410" t="str">
            <v>GORDON</v>
          </cell>
          <cell r="L410" t="str">
            <v>OG</v>
          </cell>
        </row>
        <row r="411">
          <cell r="A411" t="str">
            <v>F  XI</v>
          </cell>
          <cell r="B411">
            <v>33159</v>
          </cell>
          <cell r="C411" t="str">
            <v>ABBEY NATIONAL</v>
          </cell>
          <cell r="D411" t="str">
            <v>CUP</v>
          </cell>
          <cell r="E411" t="str">
            <v>A</v>
          </cell>
          <cell r="F411" t="str">
            <v>LOST</v>
          </cell>
          <cell r="G411">
            <v>0</v>
          </cell>
          <cell r="H411">
            <v>2</v>
          </cell>
        </row>
        <row r="412">
          <cell r="A412" t="str">
            <v>F  XI</v>
          </cell>
          <cell r="B412">
            <v>33166</v>
          </cell>
          <cell r="C412" t="str">
            <v>NIKKO SECURITIES</v>
          </cell>
          <cell r="D412" t="str">
            <v>LEAGUE</v>
          </cell>
          <cell r="E412" t="str">
            <v>A</v>
          </cell>
          <cell r="F412" t="str">
            <v>LOST</v>
          </cell>
          <cell r="G412">
            <v>1</v>
          </cell>
          <cell r="H412">
            <v>4</v>
          </cell>
          <cell r="I412" t="str">
            <v>BENNETT</v>
          </cell>
        </row>
        <row r="413">
          <cell r="A413" t="str">
            <v>F  XI</v>
          </cell>
          <cell r="B413">
            <v>33173</v>
          </cell>
          <cell r="C413" t="str">
            <v>MIDLAND BANK</v>
          </cell>
          <cell r="D413" t="str">
            <v>LEAGUE</v>
          </cell>
          <cell r="E413" t="str">
            <v>A</v>
          </cell>
          <cell r="F413" t="str">
            <v>LOST</v>
          </cell>
          <cell r="G413">
            <v>1</v>
          </cell>
          <cell r="H413">
            <v>4</v>
          </cell>
          <cell r="I413" t="str">
            <v>BENNETT</v>
          </cell>
        </row>
        <row r="414">
          <cell r="A414" t="str">
            <v>F  XI</v>
          </cell>
          <cell r="B414">
            <v>33201</v>
          </cell>
          <cell r="C414" t="str">
            <v>MIDLAND BANK</v>
          </cell>
          <cell r="D414" t="str">
            <v>FRIENDLY</v>
          </cell>
          <cell r="E414" t="str">
            <v>H</v>
          </cell>
          <cell r="F414" t="str">
            <v>WON</v>
          </cell>
          <cell r="G414">
            <v>4</v>
          </cell>
          <cell r="H414">
            <v>3</v>
          </cell>
          <cell r="I414" t="str">
            <v>LAWRENCE</v>
          </cell>
          <cell r="J414" t="str">
            <v>LEPINE</v>
          </cell>
          <cell r="K414" t="str">
            <v>MUDGE</v>
          </cell>
          <cell r="L414" t="str">
            <v>VAUGHAN</v>
          </cell>
        </row>
        <row r="415">
          <cell r="B415" t="str">
            <v>VETS XI</v>
          </cell>
        </row>
        <row r="416">
          <cell r="B416" t="str">
            <v>DATE</v>
          </cell>
          <cell r="C416" t="str">
            <v>OPPOSITION</v>
          </cell>
          <cell r="D416" t="str">
            <v xml:space="preserve"> COMPETITION</v>
          </cell>
          <cell r="E416" t="str">
            <v>VENUE</v>
          </cell>
          <cell r="F416" t="str">
            <v>RESULT</v>
          </cell>
          <cell r="G416" t="str">
            <v>F</v>
          </cell>
          <cell r="H416" t="str">
            <v>A</v>
          </cell>
          <cell r="I416" t="str">
            <v>SCORERS</v>
          </cell>
        </row>
        <row r="417">
          <cell r="A417" t="str">
            <v>VETS XI</v>
          </cell>
          <cell r="B417">
            <v>33145</v>
          </cell>
          <cell r="C417" t="str">
            <v>OLD PARMITERIANS</v>
          </cell>
          <cell r="D417" t="str">
            <v>FRIENDLY</v>
          </cell>
          <cell r="E417" t="str">
            <v>A</v>
          </cell>
          <cell r="F417" t="str">
            <v>LOST</v>
          </cell>
          <cell r="G417">
            <v>0</v>
          </cell>
          <cell r="H417">
            <v>4</v>
          </cell>
        </row>
        <row r="418">
          <cell r="A418" t="str">
            <v>VETS XI</v>
          </cell>
          <cell r="B418">
            <v>33152</v>
          </cell>
          <cell r="C418" t="str">
            <v>TRUSTEE SAVINGS BANK</v>
          </cell>
          <cell r="D418" t="str">
            <v>CUP</v>
          </cell>
          <cell r="E418" t="str">
            <v>H</v>
          </cell>
          <cell r="F418" t="str">
            <v>WON</v>
          </cell>
          <cell r="G418">
            <v>1</v>
          </cell>
          <cell r="H418">
            <v>0</v>
          </cell>
          <cell r="I418" t="str">
            <v>HALL</v>
          </cell>
        </row>
        <row r="419">
          <cell r="A419" t="str">
            <v>VETS XI</v>
          </cell>
          <cell r="B419">
            <v>33159</v>
          </cell>
          <cell r="C419" t="str">
            <v>ALEXANDRA PARK</v>
          </cell>
          <cell r="D419" t="str">
            <v>FRIENDLY</v>
          </cell>
          <cell r="E419" t="str">
            <v>H</v>
          </cell>
          <cell r="F419" t="str">
            <v>WON</v>
          </cell>
          <cell r="G419">
            <v>5</v>
          </cell>
          <cell r="H419">
            <v>2</v>
          </cell>
          <cell r="I419" t="str">
            <v>VASS</v>
          </cell>
          <cell r="J419" t="str">
            <v>VASS</v>
          </cell>
          <cell r="K419" t="str">
            <v>VASS</v>
          </cell>
          <cell r="L419" t="str">
            <v>VASS</v>
          </cell>
          <cell r="M419" t="str">
            <v>PALMER A</v>
          </cell>
        </row>
        <row r="420">
          <cell r="A420" t="str">
            <v>VETS XI</v>
          </cell>
          <cell r="B420">
            <v>33166</v>
          </cell>
          <cell r="C420" t="str">
            <v>HAMPSTEAD HEATHENS</v>
          </cell>
          <cell r="D420" t="str">
            <v>CUP</v>
          </cell>
          <cell r="E420" t="str">
            <v>A</v>
          </cell>
          <cell r="F420" t="str">
            <v>WON</v>
          </cell>
          <cell r="G420">
            <v>1</v>
          </cell>
          <cell r="H420">
            <v>0</v>
          </cell>
          <cell r="I420" t="str">
            <v>WARD</v>
          </cell>
        </row>
        <row r="421">
          <cell r="A421" t="str">
            <v>VETS XI</v>
          </cell>
          <cell r="B421">
            <v>33173</v>
          </cell>
          <cell r="C421" t="str">
            <v>CARSHALTON</v>
          </cell>
          <cell r="D421" t="str">
            <v>FRIENDLY</v>
          </cell>
          <cell r="E421" t="str">
            <v>H</v>
          </cell>
          <cell r="F421" t="str">
            <v>WON</v>
          </cell>
          <cell r="G421">
            <v>2</v>
          </cell>
          <cell r="H421">
            <v>0</v>
          </cell>
          <cell r="I421" t="str">
            <v>VASS</v>
          </cell>
          <cell r="J421" t="str">
            <v>HALL</v>
          </cell>
        </row>
        <row r="422">
          <cell r="A422" t="str">
            <v>VETS XI</v>
          </cell>
          <cell r="B422">
            <v>33180</v>
          </cell>
          <cell r="C422" t="str">
            <v>OLD SALESIANS</v>
          </cell>
          <cell r="D422" t="str">
            <v>FRIENDLY</v>
          </cell>
          <cell r="E422" t="str">
            <v>A</v>
          </cell>
          <cell r="F422" t="str">
            <v>LOST</v>
          </cell>
          <cell r="G422">
            <v>0</v>
          </cell>
          <cell r="H422">
            <v>4</v>
          </cell>
        </row>
        <row r="423">
          <cell r="A423" t="str">
            <v>VETS XI</v>
          </cell>
          <cell r="B423">
            <v>33187</v>
          </cell>
          <cell r="C423" t="str">
            <v>OLD GRAMMARIANS</v>
          </cell>
          <cell r="D423" t="str">
            <v>FRIENDLY</v>
          </cell>
          <cell r="E423" t="str">
            <v>H</v>
          </cell>
          <cell r="F423" t="str">
            <v>DREW</v>
          </cell>
          <cell r="G423">
            <v>0</v>
          </cell>
          <cell r="H423">
            <v>0</v>
          </cell>
        </row>
        <row r="424">
          <cell r="A424" t="str">
            <v>VETS XI</v>
          </cell>
          <cell r="B424">
            <v>33194</v>
          </cell>
          <cell r="C424" t="str">
            <v>OLD UXONIANS</v>
          </cell>
          <cell r="D424" t="str">
            <v>CUP</v>
          </cell>
          <cell r="E424" t="str">
            <v>H</v>
          </cell>
          <cell r="F424" t="str">
            <v>WON</v>
          </cell>
          <cell r="G424">
            <v>3</v>
          </cell>
          <cell r="H424">
            <v>0</v>
          </cell>
          <cell r="I424" t="str">
            <v>SMITH D</v>
          </cell>
          <cell r="J424" t="str">
            <v>VASS</v>
          </cell>
          <cell r="K424" t="str">
            <v>CLARKE K</v>
          </cell>
        </row>
        <row r="425">
          <cell r="A425" t="str">
            <v>VETS XI</v>
          </cell>
          <cell r="B425">
            <v>33201</v>
          </cell>
          <cell r="C425" t="str">
            <v>POLYTECHNIC</v>
          </cell>
          <cell r="D425" t="str">
            <v>FRIENDLY</v>
          </cell>
          <cell r="E425" t="str">
            <v>H</v>
          </cell>
          <cell r="F425" t="str">
            <v>LOST</v>
          </cell>
          <cell r="G425">
            <v>0</v>
          </cell>
          <cell r="H425">
            <v>1</v>
          </cell>
        </row>
        <row r="426">
          <cell r="A426" t="str">
            <v>VETS XI</v>
          </cell>
          <cell r="B426">
            <v>33208</v>
          </cell>
          <cell r="C426" t="str">
            <v>OLD SALESIANS</v>
          </cell>
          <cell r="D426" t="str">
            <v>FRIENDLY</v>
          </cell>
          <cell r="E426" t="str">
            <v>H</v>
          </cell>
          <cell r="F426" t="str">
            <v>LOST</v>
          </cell>
          <cell r="G426">
            <v>1</v>
          </cell>
          <cell r="H426">
            <v>2</v>
          </cell>
          <cell r="I426" t="str">
            <v>TIERNEY</v>
          </cell>
        </row>
        <row r="427">
          <cell r="A427" t="str">
            <v>VETS XI</v>
          </cell>
          <cell r="B427">
            <v>33222</v>
          </cell>
          <cell r="C427" t="str">
            <v>WILLIAM FITT</v>
          </cell>
          <cell r="D427" t="str">
            <v>CUP</v>
          </cell>
          <cell r="E427" t="str">
            <v>A</v>
          </cell>
          <cell r="F427" t="str">
            <v>LOST</v>
          </cell>
          <cell r="G427">
            <v>3</v>
          </cell>
          <cell r="H427">
            <v>10</v>
          </cell>
          <cell r="I427" t="str">
            <v>SMITH D</v>
          </cell>
          <cell r="J427" t="str">
            <v>TIERNEY</v>
          </cell>
          <cell r="K427" t="str">
            <v>PALMER A</v>
          </cell>
        </row>
        <row r="428">
          <cell r="A428" t="str">
            <v>VETS XI</v>
          </cell>
          <cell r="B428">
            <v>33243</v>
          </cell>
          <cell r="C428" t="str">
            <v>UPMINSTER</v>
          </cell>
          <cell r="D428" t="str">
            <v>FRIENDLY</v>
          </cell>
          <cell r="E428" t="str">
            <v>A</v>
          </cell>
          <cell r="F428" t="str">
            <v>LOST</v>
          </cell>
          <cell r="G428">
            <v>1</v>
          </cell>
          <cell r="H428">
            <v>4</v>
          </cell>
          <cell r="I428" t="str">
            <v>PALMER A</v>
          </cell>
        </row>
        <row r="429">
          <cell r="A429" t="str">
            <v>VETS XI</v>
          </cell>
          <cell r="B429">
            <v>33250</v>
          </cell>
          <cell r="C429" t="str">
            <v>OLD BEXLEYIANS</v>
          </cell>
          <cell r="D429" t="str">
            <v>FRIENDLY</v>
          </cell>
          <cell r="E429" t="str">
            <v>H</v>
          </cell>
          <cell r="F429" t="str">
            <v>WON</v>
          </cell>
          <cell r="G429">
            <v>2</v>
          </cell>
          <cell r="H429">
            <v>1</v>
          </cell>
          <cell r="I429" t="str">
            <v>HUGHES I</v>
          </cell>
          <cell r="J429" t="str">
            <v>HALL</v>
          </cell>
        </row>
        <row r="430">
          <cell r="A430" t="str">
            <v>VETS XI</v>
          </cell>
          <cell r="B430">
            <v>33257</v>
          </cell>
          <cell r="C430" t="str">
            <v>BLACKHEATH WANDERERS</v>
          </cell>
          <cell r="D430" t="str">
            <v>FRIENDLY</v>
          </cell>
          <cell r="E430" t="str">
            <v>A</v>
          </cell>
          <cell r="F430" t="str">
            <v>DREW</v>
          </cell>
          <cell r="G430">
            <v>2</v>
          </cell>
          <cell r="H430">
            <v>2</v>
          </cell>
          <cell r="I430" t="str">
            <v>HALL</v>
          </cell>
          <cell r="J430" t="str">
            <v>OG</v>
          </cell>
        </row>
        <row r="431">
          <cell r="A431" t="str">
            <v>VETS XI</v>
          </cell>
          <cell r="B431">
            <v>33264</v>
          </cell>
          <cell r="C431" t="str">
            <v>ECONOMICALS</v>
          </cell>
          <cell r="D431" t="str">
            <v>FRIENDLY</v>
          </cell>
          <cell r="E431" t="str">
            <v>A</v>
          </cell>
          <cell r="F431" t="str">
            <v>WON</v>
          </cell>
          <cell r="G431">
            <v>5</v>
          </cell>
          <cell r="H431">
            <v>1</v>
          </cell>
          <cell r="I431" t="str">
            <v>VASS</v>
          </cell>
          <cell r="J431" t="str">
            <v>VASS</v>
          </cell>
          <cell r="K431" t="str">
            <v>VASS</v>
          </cell>
          <cell r="L431" t="str">
            <v>WHEATLEY</v>
          </cell>
          <cell r="M431" t="str">
            <v>PALMER A</v>
          </cell>
        </row>
        <row r="432">
          <cell r="A432" t="str">
            <v>VETS XI</v>
          </cell>
          <cell r="B432">
            <v>33271</v>
          </cell>
          <cell r="C432" t="str">
            <v>LLOYDS BANK</v>
          </cell>
          <cell r="D432" t="str">
            <v>CUP</v>
          </cell>
          <cell r="E432" t="str">
            <v>H</v>
          </cell>
          <cell r="F432" t="str">
            <v>WON</v>
          </cell>
          <cell r="G432">
            <v>2</v>
          </cell>
          <cell r="H432">
            <v>1</v>
          </cell>
          <cell r="I432" t="str">
            <v>VASS</v>
          </cell>
          <cell r="J432" t="str">
            <v>PALMER A</v>
          </cell>
        </row>
        <row r="433">
          <cell r="A433" t="str">
            <v>VETS XI</v>
          </cell>
          <cell r="B433">
            <v>33292</v>
          </cell>
          <cell r="C433" t="str">
            <v>OLD PARMITERIANS</v>
          </cell>
          <cell r="D433" t="str">
            <v>FRIENDLY</v>
          </cell>
          <cell r="E433" t="str">
            <v>H</v>
          </cell>
          <cell r="F433" t="str">
            <v>LOST</v>
          </cell>
          <cell r="G433">
            <v>4</v>
          </cell>
          <cell r="H433">
            <v>6</v>
          </cell>
          <cell r="I433" t="str">
            <v>SMITH D</v>
          </cell>
          <cell r="J433" t="str">
            <v>SMITH D</v>
          </cell>
          <cell r="K433" t="str">
            <v>HALL</v>
          </cell>
          <cell r="L433" t="str">
            <v>COSBY</v>
          </cell>
        </row>
        <row r="434">
          <cell r="A434" t="str">
            <v>VETS XI</v>
          </cell>
          <cell r="B434">
            <v>33299</v>
          </cell>
          <cell r="C434" t="str">
            <v>BANK OF ENGLAND</v>
          </cell>
          <cell r="D434" t="str">
            <v>CUP</v>
          </cell>
          <cell r="E434" t="str">
            <v>A</v>
          </cell>
          <cell r="F434" t="str">
            <v>WON</v>
          </cell>
          <cell r="G434">
            <v>5</v>
          </cell>
          <cell r="H434">
            <v>1</v>
          </cell>
          <cell r="I434" t="str">
            <v>VASS</v>
          </cell>
          <cell r="J434" t="str">
            <v>VASS</v>
          </cell>
          <cell r="K434" t="str">
            <v>MCGEE</v>
          </cell>
          <cell r="L434" t="str">
            <v>MCGEE</v>
          </cell>
          <cell r="M434" t="str">
            <v>SMITH D</v>
          </cell>
        </row>
        <row r="435">
          <cell r="A435" t="str">
            <v>VETS XI</v>
          </cell>
          <cell r="B435">
            <v>33306</v>
          </cell>
          <cell r="C435" t="str">
            <v>CARSHALTON</v>
          </cell>
          <cell r="D435" t="str">
            <v>FRIENDLY</v>
          </cell>
          <cell r="E435" t="str">
            <v>A</v>
          </cell>
          <cell r="F435" t="str">
            <v>WON</v>
          </cell>
          <cell r="G435">
            <v>3</v>
          </cell>
          <cell r="H435">
            <v>1</v>
          </cell>
          <cell r="I435" t="str">
            <v>GRIFFITHS</v>
          </cell>
          <cell r="J435" t="str">
            <v>GRIFFITHS</v>
          </cell>
          <cell r="K435" t="str">
            <v>BROWN A</v>
          </cell>
        </row>
        <row r="436">
          <cell r="A436" t="str">
            <v>VETS XI</v>
          </cell>
          <cell r="B436">
            <v>33313</v>
          </cell>
          <cell r="C436" t="str">
            <v>POLYTECHNIC</v>
          </cell>
          <cell r="D436" t="str">
            <v>FRIENDLY</v>
          </cell>
          <cell r="E436" t="str">
            <v>A</v>
          </cell>
          <cell r="F436" t="str">
            <v>WON</v>
          </cell>
          <cell r="G436">
            <v>7</v>
          </cell>
          <cell r="H436">
            <v>3</v>
          </cell>
          <cell r="I436" t="str">
            <v>VASS</v>
          </cell>
          <cell r="J436" t="str">
            <v>VASS</v>
          </cell>
          <cell r="K436" t="str">
            <v>VASS</v>
          </cell>
          <cell r="L436" t="str">
            <v>CLARKE K</v>
          </cell>
          <cell r="M436" t="str">
            <v>CLARKE K</v>
          </cell>
          <cell r="N436" t="str">
            <v>MCNEILL</v>
          </cell>
          <cell r="O436" t="str">
            <v>MCNEILL</v>
          </cell>
        </row>
        <row r="437">
          <cell r="A437" t="str">
            <v>VETS XI</v>
          </cell>
          <cell r="B437">
            <v>33320</v>
          </cell>
          <cell r="C437" t="str">
            <v>POLYTECHNIC</v>
          </cell>
          <cell r="D437" t="str">
            <v>CUP</v>
          </cell>
          <cell r="E437" t="str">
            <v>A</v>
          </cell>
          <cell r="F437" t="str">
            <v>LOST</v>
          </cell>
          <cell r="G437">
            <v>0</v>
          </cell>
          <cell r="H437">
            <v>4</v>
          </cell>
        </row>
        <row r="438">
          <cell r="A438" t="str">
            <v>VETS XI</v>
          </cell>
          <cell r="B438">
            <v>33334</v>
          </cell>
          <cell r="C438" t="str">
            <v>TEMPLE BAR</v>
          </cell>
          <cell r="D438" t="str">
            <v>FRIENDLY</v>
          </cell>
          <cell r="E438" t="str">
            <v>H</v>
          </cell>
          <cell r="F438" t="str">
            <v>LOST</v>
          </cell>
          <cell r="G438">
            <v>2</v>
          </cell>
          <cell r="H438">
            <v>4</v>
          </cell>
          <cell r="I438" t="str">
            <v>GRIFFITHS</v>
          </cell>
          <cell r="J438" t="str">
            <v>TIERNEY</v>
          </cell>
        </row>
        <row r="439">
          <cell r="A439" t="str">
            <v>VETS XI</v>
          </cell>
          <cell r="B439">
            <v>33341</v>
          </cell>
          <cell r="C439" t="str">
            <v>ECONOMICALS</v>
          </cell>
          <cell r="D439" t="str">
            <v>FRIENDLY</v>
          </cell>
          <cell r="E439" t="str">
            <v>H</v>
          </cell>
          <cell r="F439" t="str">
            <v>DREW</v>
          </cell>
          <cell r="G439">
            <v>1</v>
          </cell>
          <cell r="H439">
            <v>1</v>
          </cell>
          <cell r="I439" t="str">
            <v>FENNER</v>
          </cell>
        </row>
        <row r="440">
          <cell r="B440" t="str">
            <v>SUN XI</v>
          </cell>
        </row>
        <row r="441">
          <cell r="B441" t="str">
            <v>DATE</v>
          </cell>
          <cell r="C441" t="str">
            <v>OPPOSITION</v>
          </cell>
          <cell r="D441" t="str">
            <v xml:space="preserve"> COMPETITION</v>
          </cell>
          <cell r="E441" t="str">
            <v>VENUE</v>
          </cell>
          <cell r="F441" t="str">
            <v>RESULT</v>
          </cell>
          <cell r="G441" t="str">
            <v>F</v>
          </cell>
          <cell r="H441" t="str">
            <v>A</v>
          </cell>
          <cell r="I441" t="str">
            <v>SCORERS</v>
          </cell>
        </row>
        <row r="442">
          <cell r="A442" t="str">
            <v>SUN XI</v>
          </cell>
          <cell r="B442">
            <v>33153</v>
          </cell>
          <cell r="C442" t="str">
            <v>GLENDALE UNITED</v>
          </cell>
          <cell r="D442" t="str">
            <v>FRIENDLY</v>
          </cell>
          <cell r="E442" t="str">
            <v>H</v>
          </cell>
          <cell r="F442" t="str">
            <v>WON</v>
          </cell>
          <cell r="G442">
            <v>7</v>
          </cell>
          <cell r="H442">
            <v>0</v>
          </cell>
          <cell r="I442" t="str">
            <v>WILSON M</v>
          </cell>
          <cell r="J442" t="str">
            <v>WILSON M</v>
          </cell>
          <cell r="K442" t="str">
            <v>DUNCKLEY</v>
          </cell>
          <cell r="L442" t="str">
            <v>DUNCKLEY</v>
          </cell>
          <cell r="M442" t="str">
            <v>STREET I</v>
          </cell>
          <cell r="N442" t="str">
            <v>CRAWFORD</v>
          </cell>
          <cell r="O442" t="str">
            <v>OG</v>
          </cell>
        </row>
        <row r="443">
          <cell r="A443" t="str">
            <v>SUN XI</v>
          </cell>
          <cell r="B443">
            <v>33160</v>
          </cell>
          <cell r="C443" t="str">
            <v>DRESDNER BANK</v>
          </cell>
          <cell r="D443" t="str">
            <v>FRIENDLY</v>
          </cell>
          <cell r="E443" t="str">
            <v>H</v>
          </cell>
          <cell r="F443" t="str">
            <v>WON</v>
          </cell>
          <cell r="G443">
            <v>3</v>
          </cell>
          <cell r="H443">
            <v>1</v>
          </cell>
          <cell r="I443" t="str">
            <v>DUNCKLEY</v>
          </cell>
          <cell r="J443" t="str">
            <v>DUNCKLEY</v>
          </cell>
          <cell r="K443" t="str">
            <v>RUSSELL</v>
          </cell>
        </row>
        <row r="444">
          <cell r="A444" t="str">
            <v>SUN XI</v>
          </cell>
          <cell r="B444">
            <v>33167</v>
          </cell>
          <cell r="C444" t="str">
            <v>WICKHAM PARK</v>
          </cell>
          <cell r="D444" t="str">
            <v>FRIENDLY</v>
          </cell>
          <cell r="E444" t="str">
            <v>A</v>
          </cell>
          <cell r="F444" t="str">
            <v>LOST</v>
          </cell>
          <cell r="G444">
            <v>1</v>
          </cell>
          <cell r="H444">
            <v>2</v>
          </cell>
          <cell r="I444" t="str">
            <v>DE SILVA</v>
          </cell>
        </row>
        <row r="445">
          <cell r="A445" t="str">
            <v>SUN XI</v>
          </cell>
          <cell r="B445">
            <v>33174</v>
          </cell>
          <cell r="C445" t="str">
            <v>GRAFTON</v>
          </cell>
          <cell r="D445" t="str">
            <v>FRIENDLY</v>
          </cell>
          <cell r="E445" t="str">
            <v>H</v>
          </cell>
          <cell r="F445" t="str">
            <v>WON</v>
          </cell>
          <cell r="G445">
            <v>3</v>
          </cell>
          <cell r="H445">
            <v>2</v>
          </cell>
          <cell r="I445" t="str">
            <v>TREACY</v>
          </cell>
          <cell r="J445" t="str">
            <v>BAYS</v>
          </cell>
          <cell r="K445" t="str">
            <v>UNKNOWN</v>
          </cell>
        </row>
        <row r="446">
          <cell r="A446" t="str">
            <v>SUN XI</v>
          </cell>
          <cell r="B446">
            <v>33188</v>
          </cell>
          <cell r="C446" t="str">
            <v>ACCESS</v>
          </cell>
          <cell r="D446" t="str">
            <v>FRIENDLY</v>
          </cell>
          <cell r="E446" t="str">
            <v>H</v>
          </cell>
          <cell r="F446" t="str">
            <v>WON</v>
          </cell>
          <cell r="G446">
            <v>6</v>
          </cell>
          <cell r="H446">
            <v>3</v>
          </cell>
          <cell r="I446" t="str">
            <v>STREET I</v>
          </cell>
          <cell r="J446" t="str">
            <v>STREET I</v>
          </cell>
          <cell r="K446" t="str">
            <v>WILSON M</v>
          </cell>
          <cell r="L446" t="str">
            <v>RUSSELL</v>
          </cell>
          <cell r="M446" t="str">
            <v>DUNCKLEY</v>
          </cell>
          <cell r="N446" t="str">
            <v>ARNOLD D</v>
          </cell>
        </row>
        <row r="447">
          <cell r="A447" t="str">
            <v>SUN XI</v>
          </cell>
          <cell r="B447">
            <v>33195</v>
          </cell>
          <cell r="C447" t="str">
            <v>LONDON BANKS COMMITTEE</v>
          </cell>
          <cell r="D447" t="str">
            <v>FRIENDLY</v>
          </cell>
          <cell r="E447" t="str">
            <v>H</v>
          </cell>
          <cell r="F447" t="str">
            <v>LOST</v>
          </cell>
          <cell r="G447">
            <v>2</v>
          </cell>
          <cell r="H447">
            <v>4</v>
          </cell>
          <cell r="I447" t="str">
            <v>CRAWFORD</v>
          </cell>
          <cell r="J447" t="str">
            <v>DUNCKLEY</v>
          </cell>
        </row>
        <row r="448">
          <cell r="A448" t="str">
            <v>SUN XI</v>
          </cell>
          <cell r="B448">
            <v>33202</v>
          </cell>
          <cell r="C448" t="str">
            <v>OLD BROMLEIANS</v>
          </cell>
          <cell r="D448" t="str">
            <v>FRIENDLY</v>
          </cell>
          <cell r="E448" t="str">
            <v>H</v>
          </cell>
          <cell r="F448" t="str">
            <v>WON</v>
          </cell>
          <cell r="G448">
            <v>4</v>
          </cell>
          <cell r="H448">
            <v>0</v>
          </cell>
          <cell r="I448" t="str">
            <v>DAVIES P</v>
          </cell>
          <cell r="J448" t="str">
            <v>DAVIES P</v>
          </cell>
          <cell r="K448" t="str">
            <v>DELANEY</v>
          </cell>
          <cell r="L448" t="str">
            <v>ARNOLD D</v>
          </cell>
        </row>
        <row r="449">
          <cell r="A449" t="str">
            <v>SUN XI</v>
          </cell>
          <cell r="B449">
            <v>33209</v>
          </cell>
          <cell r="C449" t="str">
            <v>CANE HILL HOSPITAL</v>
          </cell>
          <cell r="D449" t="str">
            <v>FRIENDLY</v>
          </cell>
          <cell r="E449" t="str">
            <v>H</v>
          </cell>
          <cell r="F449" t="str">
            <v>WON</v>
          </cell>
          <cell r="G449">
            <v>6</v>
          </cell>
          <cell r="H449">
            <v>5</v>
          </cell>
          <cell r="I449" t="str">
            <v>WILSON M</v>
          </cell>
          <cell r="J449" t="str">
            <v>WILSON M</v>
          </cell>
          <cell r="K449" t="str">
            <v>TREACEY</v>
          </cell>
          <cell r="L449" t="str">
            <v>TREACEY</v>
          </cell>
          <cell r="M449" t="str">
            <v>RYAN</v>
          </cell>
          <cell r="N449" t="str">
            <v>STREET I</v>
          </cell>
        </row>
        <row r="450">
          <cell r="A450" t="str">
            <v>SUN XI</v>
          </cell>
          <cell r="B450">
            <v>33244</v>
          </cell>
          <cell r="C450" t="str">
            <v>MERTON</v>
          </cell>
          <cell r="D450" t="str">
            <v>FRIENDLY</v>
          </cell>
          <cell r="E450" t="str">
            <v>H</v>
          </cell>
          <cell r="F450" t="str">
            <v>LOST</v>
          </cell>
          <cell r="G450">
            <v>1</v>
          </cell>
          <cell r="H450">
            <v>4</v>
          </cell>
          <cell r="I450" t="str">
            <v>COSBY</v>
          </cell>
        </row>
        <row r="451">
          <cell r="A451" t="str">
            <v>SUN XI</v>
          </cell>
          <cell r="B451">
            <v>33251</v>
          </cell>
          <cell r="C451" t="str">
            <v>DRESDNER BANK</v>
          </cell>
          <cell r="D451" t="str">
            <v>FRIENDLY</v>
          </cell>
          <cell r="E451" t="str">
            <v>H</v>
          </cell>
          <cell r="F451" t="str">
            <v>WON</v>
          </cell>
          <cell r="G451">
            <v>7</v>
          </cell>
          <cell r="H451">
            <v>5</v>
          </cell>
          <cell r="I451" t="str">
            <v>STREET I</v>
          </cell>
          <cell r="J451" t="str">
            <v>STREET I</v>
          </cell>
          <cell r="K451" t="str">
            <v>DAVIES P</v>
          </cell>
          <cell r="L451" t="str">
            <v>DUNCKLEY</v>
          </cell>
          <cell r="M451" t="str">
            <v>RUSSELL</v>
          </cell>
          <cell r="N451" t="str">
            <v>WILSON M</v>
          </cell>
          <cell r="O451" t="str">
            <v>OG</v>
          </cell>
        </row>
        <row r="452">
          <cell r="A452" t="str">
            <v>SUN XI</v>
          </cell>
          <cell r="B452">
            <v>33258</v>
          </cell>
          <cell r="C452" t="str">
            <v>WICKHAM PARK</v>
          </cell>
          <cell r="D452" t="str">
            <v>FRIENDLY</v>
          </cell>
          <cell r="E452" t="str">
            <v>H</v>
          </cell>
          <cell r="F452" t="str">
            <v>WON</v>
          </cell>
          <cell r="G452">
            <v>3</v>
          </cell>
          <cell r="H452">
            <v>1</v>
          </cell>
          <cell r="I452" t="str">
            <v>WILSON M</v>
          </cell>
          <cell r="J452" t="str">
            <v>NASH</v>
          </cell>
          <cell r="K452" t="str">
            <v>RUSSELL</v>
          </cell>
        </row>
        <row r="453">
          <cell r="A453" t="str">
            <v>SUN XI</v>
          </cell>
          <cell r="B453">
            <v>33265</v>
          </cell>
          <cell r="C453" t="str">
            <v>CANE HILL HOSPITAL</v>
          </cell>
          <cell r="D453" t="str">
            <v>FRIENDLY</v>
          </cell>
          <cell r="E453" t="str">
            <v>A</v>
          </cell>
          <cell r="F453" t="str">
            <v>DREW</v>
          </cell>
          <cell r="G453">
            <v>3</v>
          </cell>
          <cell r="H453">
            <v>3</v>
          </cell>
          <cell r="I453" t="str">
            <v>RUSSELL</v>
          </cell>
          <cell r="J453" t="str">
            <v>RUSSELL</v>
          </cell>
          <cell r="K453" t="str">
            <v>CRAWFORD</v>
          </cell>
        </row>
        <row r="454">
          <cell r="A454" t="str">
            <v>SUN XI</v>
          </cell>
          <cell r="B454">
            <v>33272</v>
          </cell>
          <cell r="C454" t="str">
            <v>MERTON</v>
          </cell>
          <cell r="D454" t="str">
            <v>FRIENDLY</v>
          </cell>
          <cell r="E454" t="str">
            <v>H</v>
          </cell>
          <cell r="F454" t="str">
            <v>LOST</v>
          </cell>
          <cell r="G454">
            <v>1</v>
          </cell>
          <cell r="H454">
            <v>3</v>
          </cell>
          <cell r="I454" t="str">
            <v>HARRIGAN</v>
          </cell>
        </row>
        <row r="455">
          <cell r="A455" t="str">
            <v>SUN XI</v>
          </cell>
          <cell r="B455">
            <v>33279</v>
          </cell>
          <cell r="C455" t="str">
            <v>ACCESS</v>
          </cell>
          <cell r="D455" t="str">
            <v>FRIENDLY</v>
          </cell>
          <cell r="E455" t="str">
            <v>A</v>
          </cell>
          <cell r="F455" t="str">
            <v>WON</v>
          </cell>
          <cell r="G455">
            <v>6</v>
          </cell>
          <cell r="H455">
            <v>0</v>
          </cell>
          <cell r="I455" t="str">
            <v>WILSON M</v>
          </cell>
          <cell r="J455" t="str">
            <v>WILSON M</v>
          </cell>
          <cell r="K455" t="str">
            <v>TREACEY</v>
          </cell>
          <cell r="L455" t="str">
            <v>HAWKES</v>
          </cell>
          <cell r="M455" t="str">
            <v>RUSSELL</v>
          </cell>
          <cell r="N455" t="str">
            <v>OG</v>
          </cell>
        </row>
        <row r="456">
          <cell r="A456" t="str">
            <v>SUN XI</v>
          </cell>
          <cell r="B456">
            <v>33286</v>
          </cell>
          <cell r="C456" t="str">
            <v>CANNING TOWN</v>
          </cell>
          <cell r="D456" t="str">
            <v>FRIENDLY</v>
          </cell>
          <cell r="E456" t="str">
            <v>H</v>
          </cell>
          <cell r="F456" t="str">
            <v>DREW</v>
          </cell>
          <cell r="G456">
            <v>3</v>
          </cell>
          <cell r="H456">
            <v>3</v>
          </cell>
          <cell r="I456" t="str">
            <v>DUFFY K</v>
          </cell>
          <cell r="J456" t="str">
            <v>WILSON M</v>
          </cell>
          <cell r="K456" t="str">
            <v>RUSSELL</v>
          </cell>
        </row>
        <row r="457">
          <cell r="A457" t="str">
            <v>SUN XI</v>
          </cell>
          <cell r="B457">
            <v>33293</v>
          </cell>
          <cell r="C457" t="str">
            <v>GLENDALE UNITED</v>
          </cell>
          <cell r="D457" t="str">
            <v>FRIENDLY</v>
          </cell>
          <cell r="E457" t="str">
            <v>A</v>
          </cell>
          <cell r="F457" t="str">
            <v>DREW</v>
          </cell>
          <cell r="G457">
            <v>1</v>
          </cell>
          <cell r="H457">
            <v>1</v>
          </cell>
          <cell r="I457" t="str">
            <v>DE SILVA</v>
          </cell>
        </row>
        <row r="458">
          <cell r="A458" t="str">
            <v>SUN XI</v>
          </cell>
          <cell r="B458">
            <v>33304</v>
          </cell>
          <cell r="C458" t="str">
            <v>LONDON BANKS COMMITTEE</v>
          </cell>
          <cell r="D458" t="str">
            <v>FRIENDLY</v>
          </cell>
          <cell r="E458" t="str">
            <v>H</v>
          </cell>
          <cell r="F458" t="str">
            <v>WON</v>
          </cell>
          <cell r="G458">
            <v>2</v>
          </cell>
          <cell r="H458">
            <v>1</v>
          </cell>
          <cell r="I458" t="str">
            <v>TREACY</v>
          </cell>
          <cell r="J458" t="str">
            <v>WILSON M</v>
          </cell>
        </row>
        <row r="459">
          <cell r="B459" t="str">
            <v>REP  XI</v>
          </cell>
        </row>
        <row r="460">
          <cell r="B460" t="str">
            <v>DATE</v>
          </cell>
          <cell r="C460" t="str">
            <v>OPPOSITION</v>
          </cell>
          <cell r="D460" t="str">
            <v xml:space="preserve"> COMPETITION</v>
          </cell>
          <cell r="E460" t="str">
            <v>VENUE</v>
          </cell>
          <cell r="F460" t="str">
            <v>RESULT</v>
          </cell>
          <cell r="G460" t="str">
            <v>F</v>
          </cell>
          <cell r="H460" t="str">
            <v>A</v>
          </cell>
          <cell r="I460" t="str">
            <v>SCORERS</v>
          </cell>
        </row>
        <row r="461">
          <cell r="A461" t="str">
            <v>REP  XI</v>
          </cell>
          <cell r="B461">
            <v>33327</v>
          </cell>
          <cell r="C461" t="str">
            <v>FC BLANKENESE</v>
          </cell>
          <cell r="D461" t="str">
            <v>FRIENDLY</v>
          </cell>
          <cell r="E461" t="str">
            <v>A</v>
          </cell>
          <cell r="F461" t="str">
            <v>LOST</v>
          </cell>
          <cell r="G461">
            <v>3</v>
          </cell>
          <cell r="H461">
            <v>5</v>
          </cell>
          <cell r="I461" t="str">
            <v>STREET I</v>
          </cell>
          <cell r="J461" t="str">
            <v>STREET I</v>
          </cell>
          <cell r="K461" t="str">
            <v>CRAWFORD</v>
          </cell>
        </row>
        <row r="462">
          <cell r="A462" t="str">
            <v>REP  XI</v>
          </cell>
          <cell r="B462">
            <v>33327</v>
          </cell>
          <cell r="C462" t="str">
            <v>SC VICTORIA</v>
          </cell>
          <cell r="D462" t="str">
            <v>FRIENDLY</v>
          </cell>
          <cell r="E462" t="str">
            <v>A</v>
          </cell>
          <cell r="F462" t="str">
            <v>LOST</v>
          </cell>
          <cell r="G462">
            <v>2</v>
          </cell>
          <cell r="H462">
            <v>4</v>
          </cell>
          <cell r="I462" t="str">
            <v>DUFFY J</v>
          </cell>
          <cell r="J462" t="str">
            <v>RUSSELL</v>
          </cell>
        </row>
        <row r="463">
          <cell r="A463" t="str">
            <v>REP  XI</v>
          </cell>
          <cell r="B463">
            <v>33328</v>
          </cell>
          <cell r="C463" t="str">
            <v>WANDSBECKER FC</v>
          </cell>
          <cell r="D463" t="str">
            <v>FRIENDLY</v>
          </cell>
          <cell r="E463" t="str">
            <v>A</v>
          </cell>
          <cell r="F463" t="str">
            <v>DREW</v>
          </cell>
          <cell r="G463">
            <v>2</v>
          </cell>
          <cell r="H463">
            <v>2</v>
          </cell>
          <cell r="I463" t="str">
            <v>DUFFY J</v>
          </cell>
          <cell r="J463" t="str">
            <v>RUSSELL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y Francis" refreshedDate="44009.519396990741" createdVersion="6" refreshedVersion="6" minRefreshableVersion="3" recordCount="189" xr:uid="{BD07F01C-A85A-4365-BB18-74F37B0D50BC}">
  <cacheSource type="worksheet">
    <worksheetSource ref="J5:K193" sheet=" Season Summary"/>
  </cacheSource>
  <cacheFields count="2">
    <cacheField name="Player" numFmtId="0">
      <sharedItems containsBlank="1" count="344">
        <s v="ADAMS"/>
        <s v="ADSHEAD"/>
        <s v="ALDRIDGE"/>
        <s v="ALEXANDER"/>
        <s v="ALLEN"/>
        <s v="ALLEN M"/>
        <s v="ALLEN S"/>
        <s v="ALLOWAY"/>
        <s v="ANDERSON"/>
        <s v="ARNOLD D"/>
        <s v="ARNOLD J"/>
        <s v="BARR"/>
        <s v="BAYS"/>
        <s v="BAYS "/>
        <s v="BELDON"/>
        <s v="BENNETT"/>
        <s v="BERRY"/>
        <s v="BLACKMORE"/>
        <s v="BLOM"/>
        <s v="BLOOMFIELD"/>
        <s v="BOAS"/>
        <s v="BRAZIER"/>
        <s v="BROOK"/>
        <s v="BROOMFIELD"/>
        <s v="BROWN"/>
        <s v="BROWN A"/>
        <s v="BURROUGHS"/>
        <s v="CAMPBELL"/>
        <s v="CARRAVIAS"/>
        <s v="CHEESEMAN"/>
        <s v="CLARKE K"/>
        <s v="CLARKE S"/>
        <s v="COLLINS P"/>
        <s v="COLLINSON"/>
        <s v="CONNINGTON"/>
        <s v="COSBY"/>
        <s v="CRAWFORD"/>
        <s v="CUNNINGHAM"/>
        <s v="DAVID"/>
        <s v="DAVIDSON K"/>
        <s v="DAVIDSON P"/>
        <s v="DAVIES P"/>
        <s v="DE SILVA"/>
        <s v="DELANEY"/>
        <s v="DOWDELL"/>
        <s v="DOWDEN"/>
        <s v="DUBRAS"/>
        <s v="DUDLEY"/>
        <s v="DUFFY J"/>
        <s v="DUFFY K"/>
        <s v="DUNCKLEY"/>
        <s v="DURKIN"/>
        <s v="EDWARDS"/>
        <s v="EDWARDS S"/>
        <s v="EVERETT"/>
        <s v="FAHEY"/>
        <s v="FENNER"/>
        <s v="FIELD M"/>
        <s v="FIELD S"/>
        <s v="FIELDING"/>
        <s v="FINCH"/>
        <s v="GABBITAS"/>
        <s v="GOLDBAND"/>
        <s v="GOLDSMITH"/>
        <s v="GORDON"/>
        <s v="GRANT"/>
        <s v="GRAY"/>
        <s v="GRIFFITHS"/>
        <s v="GROGAN"/>
        <s v="HALKOU"/>
        <s v="HALL"/>
        <s v="HANCOX"/>
        <s v="HARRIGAN"/>
        <s v="HARRIS R"/>
        <s v="HARRIS ROB"/>
        <s v="HATTON"/>
        <s v="HAWES"/>
        <s v="HAWKES"/>
        <s v="HEWITT"/>
        <s v="HIBBITT"/>
        <s v="HIGHFIELD"/>
        <s v="HODSALL"/>
        <s v="HODSOLL"/>
        <s v="HODSON"/>
        <s v="HOLMES"/>
        <s v="HOLYOAKE"/>
        <s v="HORSLEY"/>
        <s v="HUGHES I"/>
        <s v="HUNT"/>
        <s v="JENKINS"/>
        <s v="JONES T"/>
        <s v="KEARNEY"/>
        <s v="KEMP"/>
        <s v="KENNETT"/>
        <s v="KINGHORN"/>
        <s v="LACK"/>
        <s v="LANCASTER"/>
        <s v="LARRION"/>
        <s v="LAWRENCE"/>
        <s v="LEE"/>
        <s v="LEITCH"/>
        <s v="LEPINE"/>
        <s v="LIPPETT"/>
        <s v="LIVINGSTONE"/>
        <s v="MACKENZIE"/>
        <s v="MAGGS"/>
        <s v="MALBY"/>
        <s v="MAWSON"/>
        <s v="MCCABE"/>
        <s v="MCDONAGH"/>
        <s v="MCGEE"/>
        <s v="MCLOUGHLIN"/>
        <s v="MCMAHON"/>
        <s v="MCNEILL"/>
        <s v="MODENA"/>
        <s v="MOREZ"/>
        <s v="MORRIS"/>
        <s v="MUDGE"/>
        <s v="NASH"/>
        <s v="NEILAN"/>
        <s v="NEWNHAM"/>
        <s v="OG"/>
        <s v="O'REGAN"/>
        <s v="O'SULLIVAN"/>
        <s v="PAGE"/>
        <s v="PAGE D"/>
        <s v="PALMER A"/>
        <s v="PALMER P"/>
        <s v="PARFITT"/>
        <s v="PARKER A"/>
        <s v="PARKER T"/>
        <s v="PEARSON"/>
        <s v="PERRETT R"/>
        <s v="PLUMB"/>
        <s v="POLLOCK"/>
        <s v="POWELL"/>
        <s v="PYE"/>
        <s v="QUINQUENEL"/>
        <s v="RAMSAY"/>
        <s v="RAY"/>
        <s v="RAYNER"/>
        <s v="REID"/>
        <s v="REVELL"/>
        <s v="RIBEIRO"/>
        <s v="RIDLEY"/>
        <s v="RIVERS"/>
        <s v="ROSS"/>
        <s v="RUSSELL"/>
        <s v="RYAN"/>
        <s v="SCOTT"/>
        <s v="SMITH A"/>
        <s v="SMITH D"/>
        <s v="SMITH M"/>
        <s v="SMITH P"/>
        <s v="SOOR"/>
        <s v="SPARREY"/>
        <s v="STAERCK"/>
        <s v="STOCKER"/>
        <s v="STOCKTON"/>
        <s v="STONE"/>
        <s v="STOREY"/>
        <s v="STREET I"/>
        <s v="SULLIVAN"/>
        <s v="TAIT"/>
        <s v="TAYLOR"/>
        <s v="TAYLOR K"/>
        <s v="THOMPSON"/>
        <s v="TICKLE"/>
        <s v="TIERNEY"/>
        <s v="TILLING"/>
        <s v="TIPHALL"/>
        <s v="TOWLER"/>
        <s v="TREACEY"/>
        <s v="TREACY"/>
        <s v="UNKNOWN"/>
        <s v="VASS"/>
        <s v="VAUGHAN"/>
        <s v="VEALE"/>
        <s v="WALSH"/>
        <s v="WARD"/>
        <s v="WESTROPE"/>
        <s v="WHEATLEY"/>
        <s v="WHITE S"/>
        <s v="WILLIAMS M"/>
        <s v="WILLIAMS T"/>
        <s v="WILSON M"/>
        <s v="WINTER"/>
        <s v="WYLDE"/>
        <s v="WYPER"/>
        <s v="SMART" u="1"/>
        <s v="STEVENS R" u="1"/>
        <m u="1"/>
        <s v="DIMOND" u="1"/>
        <s v="MIDDLETON" u="1"/>
        <s v="BOLTON" u="1"/>
        <s v="CHAPMAN" u="1"/>
        <s v="JONES S" u="1"/>
        <s v="MILLER A" u="1"/>
        <s v="PEARCE" u="1"/>
        <s v="RIMMER" u="1"/>
        <s v="STANDISH" u="1"/>
        <s v="CALDICOTT" u="1"/>
        <s v="LINDSAY-SMITH" u="1"/>
        <s v="DUCASSE" u="1"/>
        <s v="COOPER S" u="1"/>
        <s v="HANLEY" u="1"/>
        <s v="SHERMER" u="1"/>
        <s v="DAVIES D" u="1"/>
        <s v="CORRIGAN J" u="1"/>
        <s v="COCKS" u="1"/>
        <s v="BOLDEN" u="1"/>
        <s v="MEAGER" u="1"/>
        <s v="MEATON" u="1"/>
        <s v="COOKE I" u="1"/>
        <s v="HARRISON I" u="1"/>
        <s v="PEDDLE" u="1"/>
        <s v="SIMON M" u="1"/>
        <s v="STURT" u="1"/>
        <s v="SLEVIN" u="1"/>
        <s v="CLARK B" u="1"/>
        <s v="SCALES" u="1"/>
        <s v="WAREING" u="1"/>
        <s v="CHATER" u="1"/>
        <s v="GREEN G" u="1"/>
        <s v="BROOKS J" u="1"/>
        <s v="CAREW" u="1"/>
        <s v="RODGERS" u="1"/>
        <s v="MOON" u="1"/>
        <s v="FITCH" u="1"/>
        <s v="GRAY P" u="1"/>
        <s v="TODMAN" u="1"/>
        <s v="HOSKINS" u="1"/>
        <s v="TONISSOO" u="1"/>
        <s v="HARDING R" u="1"/>
        <s v="JOWITT" u="1"/>
        <s v="BROWN S" u="1"/>
        <s v="GRANT G" u="1"/>
        <s v="LENG" u="1"/>
        <s v="CUNNANE" u="1"/>
        <s v="PERRY S" u="1"/>
        <s v="BRETT" u="1"/>
        <s v="DUGGAN" u="1"/>
        <s v="BURTON" u="1"/>
        <s v="GRIEVES" u="1"/>
        <s v="MARSTON" u="1"/>
        <s v="TAYLOR R" u="1"/>
        <s v="BENWELL" u="1"/>
        <s v="WOODBRIDGE" u="1"/>
        <s v="LEEN" u="1"/>
        <s v="PAGE P" u="1"/>
        <s v="DAVIES M" u="1"/>
        <s v="GREENING" u="1"/>
        <s v="SIMMONS M" u="1"/>
        <s v="HEWER" u="1"/>
        <s v="WALSH P" u="1"/>
        <s v="MERRETT" u="1"/>
        <s v="HIBBERT" u="1"/>
        <s v="EDGINGTON" u="1"/>
        <s v="SPEED" u="1"/>
        <s v="SMITH J" u="1"/>
        <s v="HAMDEN" u="1"/>
        <s v="MCCNEILL" u="1"/>
        <s v="GALLACHER" u="1"/>
        <s v="MCLAY" u="1"/>
        <s v="SIMON" u="1"/>
        <s v="HAMBIDGE K" u="1"/>
        <s v="MARTIN" u="1"/>
        <s v="NIX" u="1"/>
        <s v="SIMMONS" u="1"/>
        <s v="SIMON A" u="1"/>
        <s v="BAILEY K" u="1"/>
        <s v="MARTIN A" u="1"/>
        <s v="TAYLOR G" u="1"/>
        <s v="BARKER" u="1"/>
        <s v="ABBOTT" u="1"/>
        <s v="CRAWLEY" u="1"/>
        <s v="BRADSHAW" u="1"/>
        <s v="CROWTHER" u="1"/>
        <s v="HATCHMAN" u="1"/>
        <s v="COLLARD I" u="1"/>
        <s v="MACKINTOSH" u="1"/>
        <s v="HAINES" u="1"/>
        <s v="WIGGINS" u="1"/>
        <s v="DAVIES G" u="1"/>
        <s v="MASTERS N" u="1"/>
        <s v="TYLER" u="1"/>
        <s v="BIRD" u="1"/>
        <s v="CRISP" u="1"/>
        <s v="MACKEN" u="1"/>
        <s v="COWLAND" u="1"/>
        <s v="FIELD" u="1"/>
        <s v="BARRETT P" u="1"/>
        <s v="JOHNSON M" u="1"/>
        <s v="KENT" u="1"/>
        <s v="FLEMING" u="1"/>
        <s v="GALLAGHER" u="1"/>
        <s v="STEVENS P" u="1"/>
        <s v="GUSTAVINA" u="1"/>
        <s v="BARAN" u="1"/>
        <s v="DAVIS K" u="1"/>
        <s v="STEVENS C" u="1"/>
        <s v="JARVIE" u="1"/>
        <s v="NOCK" u="1"/>
        <s v="WORROW" u="1"/>
        <s v="CAHALANE" u="1"/>
        <s v="PHIPPS" u="1"/>
        <s v="MARDEN" u="1"/>
        <s v="JAMES" u="1"/>
        <s v="DOBSON" u="1"/>
        <s v="BAILEY J" u="1"/>
        <s v="GUMMER" u="1"/>
        <s v="TANNER" u="1"/>
        <s v="KASSIM" u="1"/>
        <s v="HUGHES J" u="1"/>
        <s v="HARRISON D" u="1"/>
        <s v="RELPH" u="1"/>
        <s v="TROWELL" u="1"/>
        <s v="BENJAMIN" u="1"/>
        <s v="NICHOLLS" u="1"/>
        <s v="PONSFORD" u="1"/>
        <s v="THORNTON" u="1"/>
        <s v="AYLOTT" u="1"/>
        <s v="CUDWORTH" u="1"/>
        <s v="DAINTREE" u="1"/>
        <s v="MURRAY" u="1"/>
        <s v="CORRIGAN R" u="1"/>
        <s v="NOLAN" u="1"/>
        <s v="WILLIAMS P" u="1"/>
        <s v="BELL M" u="1"/>
        <s v="LIBURD" u="1"/>
        <s v="CHRISTIAN" u="1"/>
        <s v="HAMBIDGE D" u="1"/>
        <s v="BURBAGE" u="1"/>
        <s v="MATTHEWS" u="1"/>
        <s v="WESTON" u="1"/>
        <s v="ROBBINS" u="1"/>
        <s v="WEBB A" u="1"/>
        <s v="EVE" u="1"/>
        <s v="MOLLOY" u="1"/>
        <s v="MCCLUNE" u="1"/>
        <s v="ROGERS P" u="1"/>
        <s v="DAVIES J" u="1"/>
        <s v="FLYNN" u="1"/>
        <s v="GRANT S" u="1"/>
      </sharedItems>
    </cacheField>
    <cacheField name="Goals Scored" numFmtId="0">
      <sharedItems containsSemiMixedTypes="0" containsString="0" containsNumber="1" containsInteger="1" minValue="0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x v="0"/>
    <n v="3"/>
  </r>
  <r>
    <x v="1"/>
    <n v="6"/>
  </r>
  <r>
    <x v="2"/>
    <n v="8"/>
  </r>
  <r>
    <x v="3"/>
    <n v="18"/>
  </r>
  <r>
    <x v="4"/>
    <n v="1"/>
  </r>
  <r>
    <x v="5"/>
    <n v="3"/>
  </r>
  <r>
    <x v="6"/>
    <n v="2"/>
  </r>
  <r>
    <x v="7"/>
    <n v="3"/>
  </r>
  <r>
    <x v="8"/>
    <n v="1"/>
  </r>
  <r>
    <x v="9"/>
    <n v="2"/>
  </r>
  <r>
    <x v="10"/>
    <n v="2"/>
  </r>
  <r>
    <x v="11"/>
    <n v="4"/>
  </r>
  <r>
    <x v="12"/>
    <n v="1"/>
  </r>
  <r>
    <x v="13"/>
    <n v="1"/>
  </r>
  <r>
    <x v="14"/>
    <n v="2"/>
  </r>
  <r>
    <x v="15"/>
    <n v="6"/>
  </r>
  <r>
    <x v="16"/>
    <n v="5"/>
  </r>
  <r>
    <x v="17"/>
    <n v="8"/>
  </r>
  <r>
    <x v="18"/>
    <n v="5"/>
  </r>
  <r>
    <x v="19"/>
    <n v="1"/>
  </r>
  <r>
    <x v="20"/>
    <n v="2"/>
  </r>
  <r>
    <x v="21"/>
    <n v="4"/>
  </r>
  <r>
    <x v="22"/>
    <n v="22"/>
  </r>
  <r>
    <x v="23"/>
    <n v="1"/>
  </r>
  <r>
    <x v="24"/>
    <n v="1"/>
  </r>
  <r>
    <x v="25"/>
    <n v="1"/>
  </r>
  <r>
    <x v="26"/>
    <n v="18"/>
  </r>
  <r>
    <x v="27"/>
    <n v="6"/>
  </r>
  <r>
    <x v="28"/>
    <n v="8"/>
  </r>
  <r>
    <x v="29"/>
    <n v="1"/>
  </r>
  <r>
    <x v="30"/>
    <n v="3"/>
  </r>
  <r>
    <x v="31"/>
    <n v="8"/>
  </r>
  <r>
    <x v="32"/>
    <n v="5"/>
  </r>
  <r>
    <x v="33"/>
    <n v="19"/>
  </r>
  <r>
    <x v="34"/>
    <n v="1"/>
  </r>
  <r>
    <x v="35"/>
    <n v="2"/>
  </r>
  <r>
    <x v="36"/>
    <n v="4"/>
  </r>
  <r>
    <x v="37"/>
    <n v="4"/>
  </r>
  <r>
    <x v="38"/>
    <n v="2"/>
  </r>
  <r>
    <x v="39"/>
    <n v="22"/>
  </r>
  <r>
    <x v="40"/>
    <n v="4"/>
  </r>
  <r>
    <x v="41"/>
    <n v="19"/>
  </r>
  <r>
    <x v="42"/>
    <n v="2"/>
  </r>
  <r>
    <x v="43"/>
    <n v="1"/>
  </r>
  <r>
    <x v="44"/>
    <n v="3"/>
  </r>
  <r>
    <x v="45"/>
    <n v="2"/>
  </r>
  <r>
    <x v="46"/>
    <n v="1"/>
  </r>
  <r>
    <x v="47"/>
    <n v="2"/>
  </r>
  <r>
    <x v="48"/>
    <n v="5"/>
  </r>
  <r>
    <x v="49"/>
    <n v="11"/>
  </r>
  <r>
    <x v="50"/>
    <n v="21"/>
  </r>
  <r>
    <x v="51"/>
    <n v="1"/>
  </r>
  <r>
    <x v="52"/>
    <n v="0"/>
  </r>
  <r>
    <x v="53"/>
    <n v="18"/>
  </r>
  <r>
    <x v="54"/>
    <n v="2"/>
  </r>
  <r>
    <x v="55"/>
    <n v="1"/>
  </r>
  <r>
    <x v="56"/>
    <n v="1"/>
  </r>
  <r>
    <x v="57"/>
    <n v="3"/>
  </r>
  <r>
    <x v="58"/>
    <n v="1"/>
  </r>
  <r>
    <x v="59"/>
    <n v="1"/>
  </r>
  <r>
    <x v="60"/>
    <n v="1"/>
  </r>
  <r>
    <x v="61"/>
    <n v="6"/>
  </r>
  <r>
    <x v="62"/>
    <n v="1"/>
  </r>
  <r>
    <x v="63"/>
    <n v="1"/>
  </r>
  <r>
    <x v="64"/>
    <n v="1"/>
  </r>
  <r>
    <x v="65"/>
    <n v="3"/>
  </r>
  <r>
    <x v="66"/>
    <n v="2"/>
  </r>
  <r>
    <x v="67"/>
    <n v="7"/>
  </r>
  <r>
    <x v="68"/>
    <n v="2"/>
  </r>
  <r>
    <x v="69"/>
    <n v="1"/>
  </r>
  <r>
    <x v="70"/>
    <n v="5"/>
  </r>
  <r>
    <x v="71"/>
    <n v="6"/>
  </r>
  <r>
    <x v="72"/>
    <n v="30"/>
  </r>
  <r>
    <x v="73"/>
    <n v="4"/>
  </r>
  <r>
    <x v="74"/>
    <n v="1"/>
  </r>
  <r>
    <x v="75"/>
    <n v="9"/>
  </r>
  <r>
    <x v="76"/>
    <n v="3"/>
  </r>
  <r>
    <x v="77"/>
    <n v="5"/>
  </r>
  <r>
    <x v="78"/>
    <n v="1"/>
  </r>
  <r>
    <x v="79"/>
    <n v="7"/>
  </r>
  <r>
    <x v="80"/>
    <n v="2"/>
  </r>
  <r>
    <x v="81"/>
    <n v="1"/>
  </r>
  <r>
    <x v="82"/>
    <n v="4"/>
  </r>
  <r>
    <x v="83"/>
    <n v="1"/>
  </r>
  <r>
    <x v="84"/>
    <n v="2"/>
  </r>
  <r>
    <x v="85"/>
    <n v="50"/>
  </r>
  <r>
    <x v="86"/>
    <n v="4"/>
  </r>
  <r>
    <x v="87"/>
    <n v="1"/>
  </r>
  <r>
    <x v="88"/>
    <n v="3"/>
  </r>
  <r>
    <x v="89"/>
    <n v="2"/>
  </r>
  <r>
    <x v="90"/>
    <n v="5"/>
  </r>
  <r>
    <x v="91"/>
    <n v="4"/>
  </r>
  <r>
    <x v="92"/>
    <n v="9"/>
  </r>
  <r>
    <x v="93"/>
    <n v="14"/>
  </r>
  <r>
    <x v="94"/>
    <n v="5"/>
  </r>
  <r>
    <x v="95"/>
    <n v="1"/>
  </r>
  <r>
    <x v="96"/>
    <n v="1"/>
  </r>
  <r>
    <x v="97"/>
    <n v="17"/>
  </r>
  <r>
    <x v="98"/>
    <n v="14"/>
  </r>
  <r>
    <x v="99"/>
    <n v="1"/>
  </r>
  <r>
    <x v="100"/>
    <n v="3"/>
  </r>
  <r>
    <x v="101"/>
    <n v="20"/>
  </r>
  <r>
    <x v="102"/>
    <n v="3"/>
  </r>
  <r>
    <x v="103"/>
    <n v="2"/>
  </r>
  <r>
    <x v="104"/>
    <n v="2"/>
  </r>
  <r>
    <x v="105"/>
    <n v="3"/>
  </r>
  <r>
    <x v="106"/>
    <n v="2"/>
  </r>
  <r>
    <x v="107"/>
    <n v="1"/>
  </r>
  <r>
    <x v="108"/>
    <n v="1"/>
  </r>
  <r>
    <x v="109"/>
    <n v="7"/>
  </r>
  <r>
    <x v="110"/>
    <n v="11"/>
  </r>
  <r>
    <x v="111"/>
    <n v="11"/>
  </r>
  <r>
    <x v="112"/>
    <n v="1"/>
  </r>
  <r>
    <x v="113"/>
    <n v="2"/>
  </r>
  <r>
    <x v="114"/>
    <n v="2"/>
  </r>
  <r>
    <x v="115"/>
    <n v="37"/>
  </r>
  <r>
    <x v="116"/>
    <n v="2"/>
  </r>
  <r>
    <x v="117"/>
    <n v="17"/>
  </r>
  <r>
    <x v="118"/>
    <n v="1"/>
  </r>
  <r>
    <x v="119"/>
    <n v="1"/>
  </r>
  <r>
    <x v="120"/>
    <n v="2"/>
  </r>
  <r>
    <x v="121"/>
    <n v="20"/>
  </r>
  <r>
    <x v="122"/>
    <n v="7"/>
  </r>
  <r>
    <x v="123"/>
    <n v="7"/>
  </r>
  <r>
    <x v="124"/>
    <n v="1"/>
  </r>
  <r>
    <x v="125"/>
    <n v="1"/>
  </r>
  <r>
    <x v="126"/>
    <n v="5"/>
  </r>
  <r>
    <x v="127"/>
    <n v="5"/>
  </r>
  <r>
    <x v="128"/>
    <n v="4"/>
  </r>
  <r>
    <x v="129"/>
    <n v="20"/>
  </r>
  <r>
    <x v="130"/>
    <n v="2"/>
  </r>
  <r>
    <x v="131"/>
    <n v="14"/>
  </r>
  <r>
    <x v="132"/>
    <n v="16"/>
  </r>
  <r>
    <x v="133"/>
    <n v="1"/>
  </r>
  <r>
    <x v="134"/>
    <n v="3"/>
  </r>
  <r>
    <x v="135"/>
    <n v="8"/>
  </r>
  <r>
    <x v="136"/>
    <n v="2"/>
  </r>
  <r>
    <x v="137"/>
    <n v="2"/>
  </r>
  <r>
    <x v="138"/>
    <n v="2"/>
  </r>
  <r>
    <x v="139"/>
    <n v="1"/>
  </r>
  <r>
    <x v="140"/>
    <n v="12"/>
  </r>
  <r>
    <x v="141"/>
    <n v="6"/>
  </r>
  <r>
    <x v="142"/>
    <n v="15"/>
  </r>
  <r>
    <x v="143"/>
    <n v="1"/>
  </r>
  <r>
    <x v="144"/>
    <n v="1"/>
  </r>
  <r>
    <x v="145"/>
    <n v="1"/>
  </r>
  <r>
    <x v="146"/>
    <n v="1"/>
  </r>
  <r>
    <x v="147"/>
    <n v="40"/>
  </r>
  <r>
    <x v="148"/>
    <n v="2"/>
  </r>
  <r>
    <x v="149"/>
    <n v="3"/>
  </r>
  <r>
    <x v="150"/>
    <n v="2"/>
  </r>
  <r>
    <x v="151"/>
    <n v="5"/>
  </r>
  <r>
    <x v="152"/>
    <n v="10"/>
  </r>
  <r>
    <x v="153"/>
    <n v="3"/>
  </r>
  <r>
    <x v="154"/>
    <n v="3"/>
  </r>
  <r>
    <x v="155"/>
    <n v="18"/>
  </r>
  <r>
    <x v="156"/>
    <n v="1"/>
  </r>
  <r>
    <x v="157"/>
    <n v="1"/>
  </r>
  <r>
    <x v="158"/>
    <n v="2"/>
  </r>
  <r>
    <x v="159"/>
    <n v="3"/>
  </r>
  <r>
    <x v="160"/>
    <n v="10"/>
  </r>
  <r>
    <x v="161"/>
    <n v="12"/>
  </r>
  <r>
    <x v="162"/>
    <n v="1"/>
  </r>
  <r>
    <x v="163"/>
    <n v="3"/>
  </r>
  <r>
    <x v="164"/>
    <n v="1"/>
  </r>
  <r>
    <x v="165"/>
    <n v="1"/>
  </r>
  <r>
    <x v="166"/>
    <n v="1"/>
  </r>
  <r>
    <x v="167"/>
    <n v="1"/>
  </r>
  <r>
    <x v="168"/>
    <n v="3"/>
  </r>
  <r>
    <x v="169"/>
    <n v="5"/>
  </r>
  <r>
    <x v="170"/>
    <n v="1"/>
  </r>
  <r>
    <x v="171"/>
    <n v="2"/>
  </r>
  <r>
    <x v="172"/>
    <n v="14"/>
  </r>
  <r>
    <x v="173"/>
    <n v="2"/>
  </r>
  <r>
    <x v="174"/>
    <n v="1"/>
  </r>
  <r>
    <x v="175"/>
    <n v="15"/>
  </r>
  <r>
    <x v="176"/>
    <n v="8"/>
  </r>
  <r>
    <x v="177"/>
    <n v="7"/>
  </r>
  <r>
    <x v="178"/>
    <n v="5"/>
  </r>
  <r>
    <x v="179"/>
    <n v="1"/>
  </r>
  <r>
    <x v="180"/>
    <n v="1"/>
  </r>
  <r>
    <x v="181"/>
    <n v="1"/>
  </r>
  <r>
    <x v="182"/>
    <n v="19"/>
  </r>
  <r>
    <x v="183"/>
    <n v="7"/>
  </r>
  <r>
    <x v="184"/>
    <n v="29"/>
  </r>
  <r>
    <x v="185"/>
    <n v="11"/>
  </r>
  <r>
    <x v="186"/>
    <n v="13"/>
  </r>
  <r>
    <x v="187"/>
    <n v="15"/>
  </r>
  <r>
    <x v="188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35DD78-5E38-4FCB-B30D-80FFEC26A09E}" name="PivotTable1" cacheId="3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outline="1" outlineData="1" multipleFieldFilters="0">
  <location ref="M5:N25" firstHeaderRow="1" firstDataRow="1" firstDataCol="1"/>
  <pivotFields count="2">
    <pivotField axis="axisRow" showAll="0" measureFilter="1" sortType="descending">
      <items count="345">
        <item x="3"/>
        <item x="8"/>
        <item m="1" x="321"/>
        <item m="1" x="309"/>
        <item m="1" x="298"/>
        <item m="1" x="273"/>
        <item m="1" x="291"/>
        <item m="1" x="328"/>
        <item m="1" x="317"/>
        <item m="1" x="246"/>
        <item x="20"/>
        <item m="1" x="194"/>
        <item m="1" x="235"/>
        <item m="1" x="242"/>
        <item m="1" x="225"/>
        <item m="1" x="195"/>
        <item m="1" x="222"/>
        <item m="1" x="330"/>
        <item m="1" x="219"/>
        <item m="1" x="209"/>
        <item m="1" x="279"/>
        <item m="1" x="213"/>
        <item m="1" x="204"/>
        <item m="1" x="208"/>
        <item m="1" x="325"/>
        <item x="35"/>
        <item m="1" x="289"/>
        <item x="36"/>
        <item m="1" x="277"/>
        <item m="1" x="238"/>
        <item x="37"/>
        <item m="1" x="207"/>
        <item m="1" x="283"/>
        <item m="1" x="341"/>
        <item m="1" x="250"/>
        <item x="42"/>
        <item m="1" x="192"/>
        <item x="46"/>
        <item m="1" x="203"/>
        <item m="1" x="241"/>
        <item m="1" x="337"/>
        <item x="55"/>
        <item m="1" x="290"/>
        <item m="1" x="228"/>
        <item m="1" x="342"/>
        <item m="1" x="262"/>
        <item m="1" x="236"/>
        <item m="1" x="343"/>
        <item m="1" x="251"/>
        <item m="1" x="243"/>
        <item x="67"/>
        <item m="1" x="310"/>
        <item m="1" x="297"/>
        <item m="1" x="281"/>
        <item x="69"/>
        <item m="1" x="331"/>
        <item m="1" x="265"/>
        <item m="1" x="260"/>
        <item m="1" x="233"/>
        <item x="73"/>
        <item m="1" x="214"/>
        <item m="1" x="278"/>
        <item x="77"/>
        <item m="1" x="253"/>
        <item x="78"/>
        <item x="79"/>
        <item x="83"/>
        <item m="1" x="231"/>
        <item m="1" x="313"/>
        <item m="1" x="307"/>
        <item m="1" x="196"/>
        <item m="1" x="234"/>
        <item x="93"/>
        <item m="1" x="293"/>
        <item x="99"/>
        <item m="1" x="248"/>
        <item m="1" x="237"/>
        <item m="1" x="202"/>
        <item m="1" x="266"/>
        <item m="1" x="339"/>
        <item m="1" x="263"/>
        <item x="113"/>
        <item m="1" x="255"/>
        <item m="1" x="193"/>
        <item m="1" x="338"/>
        <item m="1" x="227"/>
        <item m="1" x="318"/>
        <item m="1" x="267"/>
        <item m="1" x="302"/>
        <item m="1" x="326"/>
        <item x="121"/>
        <item x="125"/>
        <item x="126"/>
        <item x="127"/>
        <item m="1" x="198"/>
        <item x="132"/>
        <item m="1" x="239"/>
        <item x="134"/>
        <item m="1" x="319"/>
        <item x="137"/>
        <item x="140"/>
        <item x="141"/>
        <item m="1" x="315"/>
        <item x="142"/>
        <item m="1" x="199"/>
        <item m="1" x="335"/>
        <item m="1" x="226"/>
        <item m="1" x="340"/>
        <item m="1" x="206"/>
        <item m="1" x="268"/>
        <item m="1" x="252"/>
        <item m="1" x="218"/>
        <item m="1" x="189"/>
        <item m="1" x="259"/>
        <item m="1" x="258"/>
        <item m="1" x="200"/>
        <item m="1" x="300"/>
        <item m="1" x="296"/>
        <item m="1" x="190"/>
        <item x="161"/>
        <item m="1" x="217"/>
        <item m="1" x="311"/>
        <item m="1" x="272"/>
        <item m="1" x="245"/>
        <item m="1" x="320"/>
        <item m="1" x="230"/>
        <item m="1" x="316"/>
        <item m="1" x="285"/>
        <item x="175"/>
        <item m="1" x="336"/>
        <item m="1" x="334"/>
        <item x="182"/>
        <item m="1" x="282"/>
        <item m="1" x="327"/>
        <item m="1" x="274"/>
        <item m="1" x="270"/>
        <item m="1" x="286"/>
        <item m="1" x="210"/>
        <item m="1" x="276"/>
        <item m="1" x="240"/>
        <item m="1" x="224"/>
        <item m="1" x="332"/>
        <item m="1" x="304"/>
        <item m="1" x="201"/>
        <item m="1" x="275"/>
        <item m="1" x="287"/>
        <item m="1" x="322"/>
        <item m="1" x="323"/>
        <item x="38"/>
        <item x="39"/>
        <item x="40"/>
        <item m="1" x="299"/>
        <item m="1" x="308"/>
        <item m="1" x="257"/>
        <item m="1" x="294"/>
        <item m="1" x="295"/>
        <item x="63"/>
        <item m="1" x="229"/>
        <item m="1" x="223"/>
        <item x="68"/>
        <item m="1" x="205"/>
        <item m="1" x="314"/>
        <item x="75"/>
        <item m="1" x="256"/>
        <item x="86"/>
        <item m="1" x="301"/>
        <item m="1" x="292"/>
        <item m="1" x="312"/>
        <item x="101"/>
        <item m="1" x="329"/>
        <item m="1" x="288"/>
        <item m="1" x="280"/>
        <item m="1" x="306"/>
        <item m="1" x="244"/>
        <item m="1" x="271"/>
        <item m="1" x="284"/>
        <item m="1" x="333"/>
        <item m="1" x="261"/>
        <item m="1" x="211"/>
        <item m="1" x="212"/>
        <item m="1" x="197"/>
        <item m="1" x="324"/>
        <item m="1" x="249"/>
        <item m="1" x="215"/>
        <item m="1" x="305"/>
        <item x="147"/>
        <item x="148"/>
        <item m="1" x="220"/>
        <item m="1" x="264"/>
        <item m="1" x="269"/>
        <item m="1" x="216"/>
        <item x="150"/>
        <item x="159"/>
        <item m="1" x="232"/>
        <item x="174"/>
        <item m="1" x="254"/>
        <item m="1" x="221"/>
        <item m="1" x="247"/>
        <item m="1" x="303"/>
        <item m="1" x="191"/>
        <item x="0"/>
        <item x="1"/>
        <item x="2"/>
        <item x="4"/>
        <item x="5"/>
        <item x="6"/>
        <item x="7"/>
        <item x="9"/>
        <item x="10"/>
        <item x="11"/>
        <item x="12"/>
        <item x="13"/>
        <item x="14"/>
        <item x="15"/>
        <item x="16"/>
        <item x="17"/>
        <item x="18"/>
        <item x="19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41"/>
        <item x="43"/>
        <item x="44"/>
        <item x="45"/>
        <item x="47"/>
        <item x="48"/>
        <item x="49"/>
        <item x="50"/>
        <item x="51"/>
        <item x="52"/>
        <item x="53"/>
        <item x="54"/>
        <item x="56"/>
        <item x="57"/>
        <item x="58"/>
        <item x="59"/>
        <item x="60"/>
        <item x="61"/>
        <item x="62"/>
        <item x="64"/>
        <item x="65"/>
        <item x="66"/>
        <item x="70"/>
        <item x="71"/>
        <item x="72"/>
        <item x="74"/>
        <item x="76"/>
        <item x="80"/>
        <item x="81"/>
        <item x="82"/>
        <item x="84"/>
        <item x="85"/>
        <item x="87"/>
        <item x="88"/>
        <item x="89"/>
        <item x="90"/>
        <item x="91"/>
        <item x="92"/>
        <item x="94"/>
        <item x="95"/>
        <item x="96"/>
        <item x="97"/>
        <item x="98"/>
        <item x="100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4"/>
        <item x="115"/>
        <item x="116"/>
        <item x="117"/>
        <item x="118"/>
        <item x="119"/>
        <item x="120"/>
        <item x="122"/>
        <item x="123"/>
        <item x="124"/>
        <item x="128"/>
        <item x="129"/>
        <item x="130"/>
        <item x="131"/>
        <item x="133"/>
        <item x="135"/>
        <item x="136"/>
        <item x="138"/>
        <item x="139"/>
        <item x="143"/>
        <item x="144"/>
        <item x="145"/>
        <item x="146"/>
        <item x="149"/>
        <item x="151"/>
        <item x="152"/>
        <item x="153"/>
        <item x="154"/>
        <item x="155"/>
        <item x="156"/>
        <item x="157"/>
        <item x="158"/>
        <item x="160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6"/>
        <item x="177"/>
        <item x="178"/>
        <item x="179"/>
        <item x="180"/>
        <item x="181"/>
        <item x="183"/>
        <item x="184"/>
        <item x="185"/>
        <item x="186"/>
        <item x="187"/>
        <item x="18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</pivotFields>
  <rowFields count="1">
    <field x="0"/>
  </rowFields>
  <rowItems count="20">
    <i>
      <x v="263"/>
    </i>
    <i>
      <x v="185"/>
    </i>
    <i>
      <x v="288"/>
    </i>
    <i>
      <x v="256"/>
    </i>
    <i>
      <x v="339"/>
    </i>
    <i>
      <x v="149"/>
    </i>
    <i>
      <x v="219"/>
    </i>
    <i>
      <x v="239"/>
    </i>
    <i>
      <x v="90"/>
    </i>
    <i>
      <x v="298"/>
    </i>
    <i>
      <x v="168"/>
    </i>
    <i>
      <x v="131"/>
    </i>
    <i>
      <x v="230"/>
    </i>
    <i>
      <x v="232"/>
    </i>
    <i>
      <x/>
    </i>
    <i>
      <x v="223"/>
    </i>
    <i>
      <x v="315"/>
    </i>
    <i>
      <x v="242"/>
    </i>
    <i>
      <x v="273"/>
    </i>
    <i>
      <x v="290"/>
    </i>
  </rowItems>
  <colItems count="1">
    <i/>
  </colItems>
  <dataFields count="1">
    <dataField name="Goals Scored " fld="1" baseField="0" baseItem="0"/>
  </dataFields>
  <formats count="8">
    <format dxfId="7">
      <pivotArea field="0" type="button" dataOnly="0" labelOnly="1" outline="0" axis="axisRow" fieldPosition="0"/>
    </format>
    <format dxfId="6">
      <pivotArea outline="0" collapsedLevelsAreSubtotals="1" fieldPosition="0"/>
    </format>
    <format dxfId="5">
      <pivotArea dataOnly="0" labelOnly="1" fieldPosition="0">
        <references count="1">
          <reference field="0" count="12">
            <x v="0"/>
            <x v="18"/>
            <x v="38"/>
            <x v="58"/>
            <x v="66"/>
            <x v="78"/>
            <x v="90"/>
            <x v="95"/>
            <x v="103"/>
            <x v="108"/>
            <x v="117"/>
            <x v="122"/>
          </reference>
        </references>
      </pivotArea>
    </format>
    <format dxfId="4">
      <pivotArea dataOnly="0" labelOnly="1" outline="0" axis="axisValues" fieldPosition="0"/>
    </format>
    <format dxfId="3">
      <pivotArea outline="0" collapsedLevelsAreSubtotals="1" fieldPosition="0"/>
    </format>
    <format dxfId="2">
      <pivotArea dataOnly="0" labelOnly="1" fieldPosition="0">
        <references count="1">
          <reference field="0" count="11">
            <x v="38"/>
            <x v="48"/>
            <x v="81"/>
            <x v="90"/>
            <x v="95"/>
            <x v="100"/>
            <x v="103"/>
            <x v="108"/>
            <x v="123"/>
            <x v="128"/>
            <x v="134"/>
          </reference>
        </references>
      </pivotArea>
    </format>
    <format dxfId="1">
      <pivotArea outline="0" collapsedLevelsAreSubtotals="1" fieldPosition="0"/>
    </format>
    <format dxfId="0">
      <pivotArea dataOnly="0" fieldPosition="0">
        <references count="1">
          <reference field="0" count="20">
            <x v="0"/>
            <x v="90"/>
            <x v="131"/>
            <x v="149"/>
            <x v="168"/>
            <x v="185"/>
            <x v="219"/>
            <x v="223"/>
            <x v="230"/>
            <x v="232"/>
            <x v="239"/>
            <x v="242"/>
            <x v="256"/>
            <x v="263"/>
            <x v="273"/>
            <x v="288"/>
            <x v="290"/>
            <x v="298"/>
            <x v="315"/>
            <x v="339"/>
          </reference>
        </references>
      </pivotArea>
    </format>
  </formats>
  <pivotTableStyleInfo name="PivotStyleLight16" showRowHeaders="1" showColHeaders="1" showRowStripes="0" showColStripes="0" showLastColumn="1"/>
  <filters count="1">
    <filter fld="0" type="count" evalOrder="-1" id="2" iMeasureFld="0">
      <autoFilter ref="A1">
        <filterColumn colId="0">
          <top10 val="20" filterVal="2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27DE6-C5BE-4018-92FE-47F65EBE4CE6}">
  <sheetPr>
    <pageSetUpPr fitToPage="1"/>
  </sheetPr>
  <dimension ref="A1:N205"/>
  <sheetViews>
    <sheetView showGridLines="0" tabSelected="1" workbookViewId="0">
      <selection activeCell="I11" sqref="I11"/>
    </sheetView>
  </sheetViews>
  <sheetFormatPr defaultRowHeight="15" x14ac:dyDescent="0.25"/>
  <cols>
    <col min="1" max="1" width="40.7109375" bestFit="1" customWidth="1"/>
    <col min="2" max="8" width="9.140625" style="1"/>
    <col min="9" max="9" width="4.5703125" customWidth="1"/>
    <col min="10" max="10" width="29.28515625" bestFit="1" customWidth="1"/>
    <col min="11" max="11" width="12.5703125" style="1" bestFit="1" customWidth="1"/>
    <col min="12" max="12" width="4.28515625" customWidth="1"/>
    <col min="13" max="13" width="12.5703125" bestFit="1" customWidth="1"/>
    <col min="14" max="14" width="12.28515625" style="1" bestFit="1" customWidth="1"/>
  </cols>
  <sheetData>
    <row r="1" spans="1:14" x14ac:dyDescent="0.25">
      <c r="A1" s="24" t="s">
        <v>332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6" customHeight="1" x14ac:dyDescent="0.25"/>
    <row r="3" spans="1:14" x14ac:dyDescent="0.25">
      <c r="A3" s="14" t="s">
        <v>331</v>
      </c>
      <c r="B3" s="20"/>
      <c r="C3" s="20"/>
      <c r="J3" s="14" t="s">
        <v>330</v>
      </c>
      <c r="K3" s="20"/>
      <c r="L3" s="15"/>
      <c r="M3" s="14" t="s">
        <v>329</v>
      </c>
      <c r="N3" s="22"/>
    </row>
    <row r="4" spans="1:14" ht="6.75" customHeight="1" x14ac:dyDescent="0.25">
      <c r="B4"/>
      <c r="C4"/>
    </row>
    <row r="5" spans="1:14" x14ac:dyDescent="0.25">
      <c r="A5" s="14" t="s">
        <v>282</v>
      </c>
      <c r="B5" s="13" t="s">
        <v>281</v>
      </c>
      <c r="C5" s="13" t="s">
        <v>280</v>
      </c>
      <c r="D5" s="13" t="s">
        <v>279</v>
      </c>
      <c r="E5" s="13" t="s">
        <v>278</v>
      </c>
      <c r="F5" s="13" t="s">
        <v>277</v>
      </c>
      <c r="G5" s="13" t="s">
        <v>276</v>
      </c>
      <c r="H5" s="13" t="s">
        <v>275</v>
      </c>
      <c r="J5" s="21" t="s">
        <v>328</v>
      </c>
      <c r="K5" s="13" t="s">
        <v>327</v>
      </c>
      <c r="M5" s="21" t="s">
        <v>326</v>
      </c>
      <c r="N5" s="13" t="s">
        <v>325</v>
      </c>
    </row>
    <row r="6" spans="1:14" x14ac:dyDescent="0.25">
      <c r="A6" s="18" t="s">
        <v>323</v>
      </c>
      <c r="B6" s="11">
        <f>COUNTIF('[1]1990-91'!A:A,A6)</f>
        <v>32</v>
      </c>
      <c r="C6" s="11">
        <f>COUNTIFS('[1]1990-91'!$A:$A,$A6,'[1]1990-91'!$F:$F,"WON")</f>
        <v>15</v>
      </c>
      <c r="D6" s="11">
        <f>COUNTIFS('[1]1990-91'!$A:$A,$A6,'[1]1990-91'!$F:$F,"DREW")</f>
        <v>4</v>
      </c>
      <c r="E6" s="11">
        <f>COUNTIFS('[1]1990-91'!$A:$A,$A6,'[1]1990-91'!$F:$F,"LOST")</f>
        <v>13</v>
      </c>
      <c r="F6" s="11">
        <f ca="1">SUMIF('[1]1990-91'!$A$3:$H$725,$A6,'[1]1990-91'!$G$3:$G$725)</f>
        <v>61</v>
      </c>
      <c r="G6" s="11">
        <f>SUMIF('[1]1990-91'!$A$5:$A$484,A6,'[1]1990-91'!$H$5:$H$484)</f>
        <v>44</v>
      </c>
      <c r="H6" s="10">
        <f t="shared" ref="H6:H24" si="0">C6/B6</f>
        <v>0.46875</v>
      </c>
      <c r="J6" s="5" t="s">
        <v>324</v>
      </c>
      <c r="K6" s="4">
        <f>COUNTIF('[1]1990-91'!$I$3:$X$726,J6)</f>
        <v>3</v>
      </c>
      <c r="M6" s="16" t="s">
        <v>151</v>
      </c>
      <c r="N6" s="11">
        <v>50</v>
      </c>
    </row>
    <row r="7" spans="1:14" x14ac:dyDescent="0.25">
      <c r="A7" s="18" t="s">
        <v>321</v>
      </c>
      <c r="B7" s="11">
        <f>COUNTIF('[1]1990-91'!A:A,A7)</f>
        <v>30</v>
      </c>
      <c r="C7" s="11">
        <f>COUNTIFS('[1]1990-91'!$A:$A,$A7,'[1]1990-91'!$F:$F,"WON")</f>
        <v>18</v>
      </c>
      <c r="D7" s="11">
        <f>COUNTIFS('[1]1990-91'!$A:$A,$A7,'[1]1990-91'!$F:$F,"DREW")</f>
        <v>6</v>
      </c>
      <c r="E7" s="11">
        <f>COUNTIFS('[1]1990-91'!$A:$A,$A7,'[1]1990-91'!$F:$F,"LOST")</f>
        <v>6</v>
      </c>
      <c r="F7" s="11">
        <f ca="1">SUMIF('[1]1990-91'!$A$3:$H$725,$A7,'[1]1990-91'!$G$3:$G$725)</f>
        <v>92</v>
      </c>
      <c r="G7" s="11">
        <f>SUMIF('[1]1990-91'!$A$5:$A$484,A7,'[1]1990-91'!$H$5:$H$484)</f>
        <v>32</v>
      </c>
      <c r="H7" s="10">
        <f t="shared" si="0"/>
        <v>0.6</v>
      </c>
      <c r="J7" s="12" t="s">
        <v>322</v>
      </c>
      <c r="K7" s="4">
        <f>COUNTIF('[1]1990-91'!$I$3:$X$726,J7)</f>
        <v>6</v>
      </c>
      <c r="M7" s="16" t="s">
        <v>42</v>
      </c>
      <c r="N7" s="11">
        <v>40</v>
      </c>
    </row>
    <row r="8" spans="1:14" x14ac:dyDescent="0.25">
      <c r="A8" s="18" t="s">
        <v>319</v>
      </c>
      <c r="B8" s="11">
        <f>COUNTIF('[1]1990-91'!A:A,A8)</f>
        <v>30</v>
      </c>
      <c r="C8" s="11">
        <f>COUNTIFS('[1]1990-91'!$A:$A,$A8,'[1]1990-91'!$F:$F,"WON")</f>
        <v>18</v>
      </c>
      <c r="D8" s="11">
        <f>COUNTIFS('[1]1990-91'!$A:$A,$A8,'[1]1990-91'!$F:$F,"DREW")</f>
        <v>5</v>
      </c>
      <c r="E8" s="11">
        <f>COUNTIFS('[1]1990-91'!$A:$A,$A8,'[1]1990-91'!$F:$F,"LOST")</f>
        <v>7</v>
      </c>
      <c r="F8" s="11">
        <f ca="1">SUMIF('[1]1990-91'!$A$3:$H$725,$A8,'[1]1990-91'!$G$3:$G$725)</f>
        <v>66</v>
      </c>
      <c r="G8" s="11">
        <f>SUMIF('[1]1990-91'!$A$5:$A$484,A8,'[1]1990-91'!$H$5:$H$484)</f>
        <v>36</v>
      </c>
      <c r="H8" s="10">
        <f t="shared" si="0"/>
        <v>0.6</v>
      </c>
      <c r="J8" s="5" t="s">
        <v>320</v>
      </c>
      <c r="K8" s="4">
        <f>COUNTIF('[1]1990-91'!$I$3:$X$726,J8)</f>
        <v>8</v>
      </c>
      <c r="M8" s="16" t="s">
        <v>91</v>
      </c>
      <c r="N8" s="11">
        <v>37</v>
      </c>
    </row>
    <row r="9" spans="1:14" x14ac:dyDescent="0.25">
      <c r="A9" s="18" t="s">
        <v>318</v>
      </c>
      <c r="B9" s="11">
        <f>COUNTIF('[1]1990-91'!A:A,A9)</f>
        <v>31</v>
      </c>
      <c r="C9" s="11">
        <f>COUNTIFS('[1]1990-91'!$A:$A,$A9,'[1]1990-91'!$F:$F,"WON")</f>
        <v>13</v>
      </c>
      <c r="D9" s="11">
        <f>COUNTIFS('[1]1990-91'!$A:$A,$A9,'[1]1990-91'!$F:$F,"DREW")</f>
        <v>6</v>
      </c>
      <c r="E9" s="11">
        <f>COUNTIFS('[1]1990-91'!$A:$A,$A9,'[1]1990-91'!$F:$F,"LOST")</f>
        <v>12</v>
      </c>
      <c r="F9" s="11">
        <f ca="1">SUMIF('[1]1990-91'!$A$3:$H$725,$A9,'[1]1990-91'!$G$3:$G$725)</f>
        <v>70</v>
      </c>
      <c r="G9" s="11">
        <f>SUMIF('[1]1990-91'!$A$5:$A$484,A9,'[1]1990-91'!$H$5:$H$484)</f>
        <v>52</v>
      </c>
      <c r="H9" s="10">
        <f t="shared" si="0"/>
        <v>0.41935483870967744</v>
      </c>
      <c r="J9" s="5" t="s">
        <v>297</v>
      </c>
      <c r="K9" s="4">
        <f>COUNTIF('[1]1990-91'!$I$3:$X$726,J9)</f>
        <v>18</v>
      </c>
      <c r="M9" s="16" t="s">
        <v>177</v>
      </c>
      <c r="N9" s="11">
        <v>30</v>
      </c>
    </row>
    <row r="10" spans="1:14" x14ac:dyDescent="0.25">
      <c r="A10" s="18" t="s">
        <v>316</v>
      </c>
      <c r="B10" s="11">
        <f>COUNTIF('[1]1990-91'!A:A,A10)</f>
        <v>31</v>
      </c>
      <c r="C10" s="11">
        <f>COUNTIFS('[1]1990-91'!$A:$A,$A10,'[1]1990-91'!$F:$F,"WON")</f>
        <v>23</v>
      </c>
      <c r="D10" s="11">
        <f>COUNTIFS('[1]1990-91'!$A:$A,$A10,'[1]1990-91'!$F:$F,"DREW")</f>
        <v>3</v>
      </c>
      <c r="E10" s="11">
        <f>COUNTIFS('[1]1990-91'!$A:$A,$A10,'[1]1990-91'!$F:$F,"LOST")</f>
        <v>5</v>
      </c>
      <c r="F10" s="11">
        <f ca="1">SUMIF('[1]1990-91'!$A$3:$H$725,$A10,'[1]1990-91'!$G$3:$G$725)</f>
        <v>98</v>
      </c>
      <c r="G10" s="11">
        <f>SUMIF('[1]1990-91'!$A$5:$A$484,A10,'[1]1990-91'!$H$5:$H$484)</f>
        <v>42</v>
      </c>
      <c r="H10" s="10">
        <f t="shared" si="0"/>
        <v>0.74193548387096775</v>
      </c>
      <c r="J10" s="5" t="s">
        <v>317</v>
      </c>
      <c r="K10" s="4">
        <f>COUNTIF('[1]1990-91'!$I$3:$X$726,J10)</f>
        <v>1</v>
      </c>
      <c r="M10" s="16" t="s">
        <v>5</v>
      </c>
      <c r="N10" s="11">
        <v>29</v>
      </c>
    </row>
    <row r="11" spans="1:14" x14ac:dyDescent="0.25">
      <c r="A11" s="18" t="s">
        <v>314</v>
      </c>
      <c r="B11" s="11">
        <f>COUNTIF('[1]1990-91'!A:A,A11)</f>
        <v>27</v>
      </c>
      <c r="C11" s="11">
        <f>COUNTIFS('[1]1990-91'!$A:$A,$A11,'[1]1990-91'!$F:$F,"WON")</f>
        <v>11</v>
      </c>
      <c r="D11" s="11">
        <f>COUNTIFS('[1]1990-91'!$A:$A,$A11,'[1]1990-91'!$F:$F,"DREW")</f>
        <v>5</v>
      </c>
      <c r="E11" s="11">
        <f>COUNTIFS('[1]1990-91'!$A:$A,$A11,'[1]1990-91'!$F:$F,"LOST")</f>
        <v>11</v>
      </c>
      <c r="F11" s="11">
        <f ca="1">SUMIF('[1]1990-91'!$A$3:$H$725,$A11,'[1]1990-91'!$G$3:$G$725)</f>
        <v>82</v>
      </c>
      <c r="G11" s="11">
        <f>SUMIF('[1]1990-91'!$A$5:$A$484,A11,'[1]1990-91'!$H$5:$H$484)</f>
        <v>61</v>
      </c>
      <c r="H11" s="10">
        <f t="shared" si="0"/>
        <v>0.40740740740740738</v>
      </c>
      <c r="J11" s="5" t="s">
        <v>315</v>
      </c>
      <c r="K11" s="4">
        <f>COUNTIF('[1]1990-91'!$I$3:$X$726,J11)</f>
        <v>3</v>
      </c>
      <c r="M11" s="16" t="s">
        <v>243</v>
      </c>
      <c r="N11" s="11">
        <v>22</v>
      </c>
    </row>
    <row r="12" spans="1:14" x14ac:dyDescent="0.25">
      <c r="A12" s="18" t="s">
        <v>312</v>
      </c>
      <c r="B12" s="11">
        <f>COUNTIF('[1]1990-91'!A:A,A12)</f>
        <v>21</v>
      </c>
      <c r="C12" s="11">
        <f>COUNTIFS('[1]1990-91'!$A:$A,$A12,'[1]1990-91'!$F:$F,"WON")</f>
        <v>13</v>
      </c>
      <c r="D12" s="11">
        <f>COUNTIFS('[1]1990-91'!$A:$A,$A12,'[1]1990-91'!$F:$F,"DREW")</f>
        <v>4</v>
      </c>
      <c r="E12" s="11">
        <f>COUNTIFS('[1]1990-91'!$A:$A,$A12,'[1]1990-91'!$F:$F,"LOST")</f>
        <v>4</v>
      </c>
      <c r="F12" s="11">
        <f ca="1">SUMIF('[1]1990-91'!$A$3:$H$725,$A12,'[1]1990-91'!$G$3:$G$725)</f>
        <v>80</v>
      </c>
      <c r="G12" s="11">
        <f>SUMIF('[1]1990-91'!$A$5:$A$484,A12,'[1]1990-91'!$H$5:$H$484)</f>
        <v>34</v>
      </c>
      <c r="H12" s="10">
        <f t="shared" si="0"/>
        <v>0.61904761904761907</v>
      </c>
      <c r="J12" s="5" t="s">
        <v>313</v>
      </c>
      <c r="K12" s="4">
        <f>COUNTIF('[1]1990-91'!$I$3:$X$726,J12)</f>
        <v>2</v>
      </c>
      <c r="M12" s="16" t="s">
        <v>283</v>
      </c>
      <c r="N12" s="11">
        <v>22</v>
      </c>
    </row>
    <row r="13" spans="1:14" x14ac:dyDescent="0.25">
      <c r="A13" s="18" t="s">
        <v>310</v>
      </c>
      <c r="B13" s="11">
        <f>COUNTIF('[1]1990-91'!A:A,A13)</f>
        <v>20</v>
      </c>
      <c r="C13" s="11">
        <f>COUNTIFS('[1]1990-91'!$A:$A,$A13,'[1]1990-91'!$F:$F,"WON")</f>
        <v>5</v>
      </c>
      <c r="D13" s="11">
        <f>COUNTIFS('[1]1990-91'!$A:$A,$A13,'[1]1990-91'!$F:$F,"DREW")</f>
        <v>4</v>
      </c>
      <c r="E13" s="11">
        <f>COUNTIFS('[1]1990-91'!$A:$A,$A13,'[1]1990-91'!$F:$F,"LOST")</f>
        <v>11</v>
      </c>
      <c r="F13" s="11">
        <f ca="1">SUMIF('[1]1990-91'!$A$3:$H$725,$A13,'[1]1990-91'!$G$3:$G$725)</f>
        <v>39</v>
      </c>
      <c r="G13" s="11">
        <f>SUMIF('[1]1990-91'!$A$5:$A$484,A13,'[1]1990-91'!$H$5:$H$484)</f>
        <v>49</v>
      </c>
      <c r="H13" s="10">
        <f t="shared" si="0"/>
        <v>0.25</v>
      </c>
      <c r="J13" s="5" t="s">
        <v>311</v>
      </c>
      <c r="K13" s="4">
        <f>COUNTIF('[1]1990-91'!$I$3:$X$726,J13)</f>
        <v>3</v>
      </c>
      <c r="M13" s="16" t="s">
        <v>221</v>
      </c>
      <c r="N13" s="11">
        <v>21</v>
      </c>
    </row>
    <row r="14" spans="1:14" x14ac:dyDescent="0.25">
      <c r="A14" s="18" t="s">
        <v>308</v>
      </c>
      <c r="B14" s="11">
        <f>COUNTIF('[1]1990-91'!A:A,A14)</f>
        <v>26</v>
      </c>
      <c r="C14" s="11">
        <f>COUNTIFS('[1]1990-91'!$A:$A,$A14,'[1]1990-91'!$F:$F,"WON")</f>
        <v>13</v>
      </c>
      <c r="D14" s="11">
        <f>COUNTIFS('[1]1990-91'!$A:$A,$A14,'[1]1990-91'!$F:$F,"DREW")</f>
        <v>4</v>
      </c>
      <c r="E14" s="11">
        <f>COUNTIFS('[1]1990-91'!$A:$A,$A14,'[1]1990-91'!$F:$F,"LOST")</f>
        <v>9</v>
      </c>
      <c r="F14" s="11">
        <f ca="1">SUMIF('[1]1990-91'!$A$3:$H$725,$A14,'[1]1990-91'!$G$3:$G$725)</f>
        <v>73</v>
      </c>
      <c r="G14" s="11">
        <f>SUMIF('[1]1990-91'!$A$5:$A$484,A14,'[1]1990-91'!$H$5:$H$484)</f>
        <v>51</v>
      </c>
      <c r="H14" s="10">
        <f t="shared" si="0"/>
        <v>0.5</v>
      </c>
      <c r="J14" s="5" t="s">
        <v>309</v>
      </c>
      <c r="K14" s="4">
        <f>COUNTIF('[1]1990-91'!$I$3:$X$726,J14)</f>
        <v>1</v>
      </c>
      <c r="M14" s="19" t="s">
        <v>79</v>
      </c>
      <c r="N14" s="11">
        <v>20</v>
      </c>
    </row>
    <row r="15" spans="1:14" x14ac:dyDescent="0.25">
      <c r="A15" s="18" t="s">
        <v>306</v>
      </c>
      <c r="B15" s="11">
        <f>COUNTIF('[1]1990-91'!A:A,A15)</f>
        <v>28</v>
      </c>
      <c r="C15" s="11">
        <f>COUNTIFS('[1]1990-91'!$A:$A,$A15,'[1]1990-91'!$F:$F,"WON")</f>
        <v>17</v>
      </c>
      <c r="D15" s="11">
        <f>COUNTIFS('[1]1990-91'!$A:$A,$A15,'[1]1990-91'!$F:$F,"DREW")</f>
        <v>3</v>
      </c>
      <c r="E15" s="11">
        <f>COUNTIFS('[1]1990-91'!$A:$A,$A15,'[1]1990-91'!$F:$F,"LOST")</f>
        <v>8</v>
      </c>
      <c r="F15" s="11">
        <f ca="1">SUMIF('[1]1990-91'!$A$3:$H$725,$A15,'[1]1990-91'!$G$3:$G$725)</f>
        <v>100</v>
      </c>
      <c r="G15" s="11">
        <f>SUMIF('[1]1990-91'!$A$5:$A$484,A15,'[1]1990-91'!$H$5:$H$484)</f>
        <v>45</v>
      </c>
      <c r="H15" s="10">
        <f t="shared" si="0"/>
        <v>0.6071428571428571</v>
      </c>
      <c r="J15" s="5" t="s">
        <v>307</v>
      </c>
      <c r="K15" s="4">
        <f>COUNTIF('[1]1990-91'!$I$3:$X$726,J15)</f>
        <v>2</v>
      </c>
      <c r="M15" s="16" t="s">
        <v>63</v>
      </c>
      <c r="N15" s="11">
        <v>20</v>
      </c>
    </row>
    <row r="16" spans="1:14" x14ac:dyDescent="0.25">
      <c r="A16" s="18" t="s">
        <v>304</v>
      </c>
      <c r="B16" s="11">
        <f>COUNTIF('[1]1990-91'!A:A,A16)</f>
        <v>27</v>
      </c>
      <c r="C16" s="11">
        <f>COUNTIFS('[1]1990-91'!$A:$A,$A16,'[1]1990-91'!$F:$F,"WON")</f>
        <v>9</v>
      </c>
      <c r="D16" s="11">
        <f>COUNTIFS('[1]1990-91'!$A:$A,$A16,'[1]1990-91'!$F:$F,"DREW")</f>
        <v>7</v>
      </c>
      <c r="E16" s="11">
        <f>COUNTIFS('[1]1990-91'!$A:$A,$A16,'[1]1990-91'!$F:$F,"LOST")</f>
        <v>11</v>
      </c>
      <c r="F16" s="11">
        <f ca="1">SUMIF('[1]1990-91'!$A$3:$H$725,$A16,'[1]1990-91'!$G$3:$G$725)</f>
        <v>56</v>
      </c>
      <c r="G16" s="11">
        <f>SUMIF('[1]1990-91'!$A$5:$A$484,A16,'[1]1990-91'!$H$5:$H$484)</f>
        <v>62</v>
      </c>
      <c r="H16" s="10">
        <f t="shared" si="0"/>
        <v>0.33333333333333331</v>
      </c>
      <c r="J16" s="5" t="s">
        <v>305</v>
      </c>
      <c r="K16" s="4">
        <f>COUNTIF('[1]1990-91'!$I$3:$X$726,J16)</f>
        <v>2</v>
      </c>
      <c r="M16" s="16" t="s">
        <v>119</v>
      </c>
      <c r="N16" s="11">
        <v>20</v>
      </c>
    </row>
    <row r="17" spans="1:14" x14ac:dyDescent="0.25">
      <c r="A17" s="18" t="s">
        <v>302</v>
      </c>
      <c r="B17" s="11">
        <f>COUNTIF('[1]1990-91'!A:A,A17)</f>
        <v>22</v>
      </c>
      <c r="C17" s="11">
        <f>COUNTIFS('[1]1990-91'!$A:$A,$A17,'[1]1990-91'!$F:$F,"WON")</f>
        <v>6</v>
      </c>
      <c r="D17" s="11">
        <f>COUNTIFS('[1]1990-91'!$A:$A,$A17,'[1]1990-91'!$F:$F,"DREW")</f>
        <v>2</v>
      </c>
      <c r="E17" s="11">
        <f>COUNTIFS('[1]1990-91'!$A:$A,$A17,'[1]1990-91'!$F:$F,"LOST")</f>
        <v>14</v>
      </c>
      <c r="F17" s="11">
        <f ca="1">SUMIF('[1]1990-91'!$A$3:$H$725,$A17,'[1]1990-91'!$G$3:$G$725)</f>
        <v>33</v>
      </c>
      <c r="G17" s="11">
        <f>SUMIF('[1]1990-91'!$A$5:$A$484,A17,'[1]1990-91'!$H$5:$H$484)</f>
        <v>60</v>
      </c>
      <c r="H17" s="10">
        <f t="shared" si="0"/>
        <v>0.27272727272727271</v>
      </c>
      <c r="J17" s="12" t="s">
        <v>303</v>
      </c>
      <c r="K17" s="4">
        <f>COUNTIF('[1]1990-91'!$I$3:$X$726,J17)</f>
        <v>4</v>
      </c>
      <c r="M17" s="16" t="s">
        <v>7</v>
      </c>
      <c r="N17" s="11">
        <v>19</v>
      </c>
    </row>
    <row r="18" spans="1:14" x14ac:dyDescent="0.25">
      <c r="A18" s="18" t="s">
        <v>301</v>
      </c>
      <c r="B18" s="11">
        <f>COUNTIF('[1]1990-91'!A:A,A18)</f>
        <v>21</v>
      </c>
      <c r="C18" s="11">
        <f>COUNTIFS('[1]1990-91'!$A:$A,$A18,'[1]1990-91'!$F:$F,"WON")</f>
        <v>12</v>
      </c>
      <c r="D18" s="11">
        <f>COUNTIFS('[1]1990-91'!$A:$A,$A18,'[1]1990-91'!$F:$F,"DREW")</f>
        <v>3</v>
      </c>
      <c r="E18" s="11">
        <f>COUNTIFS('[1]1990-91'!$A:$A,$A18,'[1]1990-91'!$F:$F,"LOST")</f>
        <v>6</v>
      </c>
      <c r="F18" s="11">
        <f ca="1">SUMIF('[1]1990-91'!$A$3:$H$725,$A18,'[1]1990-91'!$G$3:$G$725)</f>
        <v>57</v>
      </c>
      <c r="G18" s="11">
        <f>SUMIF('[1]1990-91'!$A$5:$A$484,A18,'[1]1990-91'!$H$5:$H$484)</f>
        <v>40</v>
      </c>
      <c r="H18" s="10">
        <f t="shared" si="0"/>
        <v>0.5714285714285714</v>
      </c>
      <c r="J18" s="5" t="s">
        <v>300</v>
      </c>
      <c r="K18" s="4">
        <f>COUNTIF('[1]1990-91'!$I$3:$X$726,J18)</f>
        <v>1</v>
      </c>
      <c r="M18" s="16" t="s">
        <v>255</v>
      </c>
      <c r="N18" s="11">
        <v>19</v>
      </c>
    </row>
    <row r="19" spans="1:14" x14ac:dyDescent="0.25">
      <c r="A19" s="18" t="s">
        <v>299</v>
      </c>
      <c r="B19" s="11">
        <f>COUNTIF('[1]1990-91'!A:A,A19)</f>
        <v>26</v>
      </c>
      <c r="C19" s="11">
        <f>COUNTIFS('[1]1990-91'!$A:$A,$A19,'[1]1990-91'!$F:$F,"WON")</f>
        <v>13</v>
      </c>
      <c r="D19" s="11">
        <f>COUNTIFS('[1]1990-91'!$A:$A,$A19,'[1]1990-91'!$F:$F,"DREW")</f>
        <v>4</v>
      </c>
      <c r="E19" s="11">
        <f>COUNTIFS('[1]1990-91'!$A:$A,$A19,'[1]1990-91'!$F:$F,"LOST")</f>
        <v>9</v>
      </c>
      <c r="F19" s="11">
        <f ca="1">SUMIF('[1]1990-91'!$A$3:$H$725,$A19,'[1]1990-91'!$G$3:$G$725)</f>
        <v>87</v>
      </c>
      <c r="G19" s="11">
        <f>SUMIF('[1]1990-91'!$A$5:$A$484,A19,'[1]1990-91'!$H$5:$H$484)</f>
        <v>58</v>
      </c>
      <c r="H19" s="10">
        <f t="shared" si="0"/>
        <v>0.5</v>
      </c>
      <c r="J19" s="5" t="s">
        <v>298</v>
      </c>
      <c r="K19" s="4">
        <f>COUNTIF('[1]1990-91'!$I$3:$X$726,J19)</f>
        <v>2</v>
      </c>
      <c r="M19" s="16" t="s">
        <v>239</v>
      </c>
      <c r="N19" s="11">
        <v>19</v>
      </c>
    </row>
    <row r="20" spans="1:14" x14ac:dyDescent="0.25">
      <c r="A20" s="18" t="s">
        <v>296</v>
      </c>
      <c r="B20" s="11">
        <f>COUNTIF('[1]1990-91'!A:A,A20)</f>
        <v>7</v>
      </c>
      <c r="C20" s="11">
        <f>COUNTIFS('[1]1990-91'!$A:$A,$A20,'[1]1990-91'!$F:$F,"WON")</f>
        <v>3</v>
      </c>
      <c r="D20" s="11">
        <f>COUNTIFS('[1]1990-91'!$A:$A,$A20,'[1]1990-91'!$F:$F,"DREW")</f>
        <v>0</v>
      </c>
      <c r="E20" s="11">
        <f>COUNTIFS('[1]1990-91'!$A:$A,$A20,'[1]1990-91'!$F:$F,"LOST")</f>
        <v>4</v>
      </c>
      <c r="F20" s="11">
        <f ca="1">SUMIF('[1]1990-91'!$A$3:$H$725,$A20,'[1]1990-91'!$G$3:$G$725)</f>
        <v>15</v>
      </c>
      <c r="G20" s="11">
        <f>SUMIF('[1]1990-91'!$A$5:$A$484,A20,'[1]1990-91'!$H$5:$H$484)</f>
        <v>18</v>
      </c>
      <c r="H20" s="10">
        <f t="shared" si="0"/>
        <v>0.42857142857142855</v>
      </c>
      <c r="J20" s="5" t="s">
        <v>295</v>
      </c>
      <c r="K20" s="4">
        <f>COUNTIF('[1]1990-91'!$I$3:$X$726,J20)</f>
        <v>6</v>
      </c>
      <c r="M20" s="19" t="s">
        <v>297</v>
      </c>
      <c r="N20" s="11">
        <v>18</v>
      </c>
    </row>
    <row r="21" spans="1:14" x14ac:dyDescent="0.25">
      <c r="A21" s="18" t="s">
        <v>294</v>
      </c>
      <c r="B21" s="11">
        <f>COUNTIF('[1]1990-91'!A:A,A21)</f>
        <v>23</v>
      </c>
      <c r="C21" s="11">
        <f>COUNTIFS('[1]1990-91'!$A:$A,$A21,'[1]1990-91'!$F:$F,"WON")</f>
        <v>11</v>
      </c>
      <c r="D21" s="11">
        <f>COUNTIFS('[1]1990-91'!$A:$A,$A21,'[1]1990-91'!$F:$F,"DREW")</f>
        <v>3</v>
      </c>
      <c r="E21" s="11">
        <f>COUNTIFS('[1]1990-91'!$A:$A,$A21,'[1]1990-91'!$F:$F,"LOST")</f>
        <v>9</v>
      </c>
      <c r="F21" s="11">
        <f ca="1">SUMIF('[1]1990-91'!$A$3:$H$725,$A21,'[1]1990-91'!$G$3:$G$725)</f>
        <v>50</v>
      </c>
      <c r="G21" s="11">
        <f>SUMIF('[1]1990-91'!$A$5:$A$484,A21,'[1]1990-91'!$H$5:$H$484)</f>
        <v>52</v>
      </c>
      <c r="H21" s="10">
        <f t="shared" si="0"/>
        <v>0.47826086956521741</v>
      </c>
      <c r="J21" s="5" t="s">
        <v>293</v>
      </c>
      <c r="K21" s="4">
        <f>COUNTIF('[1]1990-91'!$I$3:$X$726,J21)</f>
        <v>5</v>
      </c>
      <c r="M21" s="16" t="s">
        <v>269</v>
      </c>
      <c r="N21" s="11">
        <v>18</v>
      </c>
    </row>
    <row r="22" spans="1:14" x14ac:dyDescent="0.25">
      <c r="A22" s="18" t="s">
        <v>292</v>
      </c>
      <c r="B22" s="11">
        <f>COUNTIF('[1]1990-91'!A:A,A22)</f>
        <v>17</v>
      </c>
      <c r="C22" s="11">
        <f>COUNTIFS('[1]1990-91'!$A:$A,$A22,'[1]1990-91'!$F:$F,"WON")</f>
        <v>10</v>
      </c>
      <c r="D22" s="11">
        <f>COUNTIFS('[1]1990-91'!$A:$A,$A22,'[1]1990-91'!$F:$F,"DREW")</f>
        <v>3</v>
      </c>
      <c r="E22" s="11">
        <f>COUNTIFS('[1]1990-91'!$A:$A,$A22,'[1]1990-91'!$F:$F,"LOST")</f>
        <v>4</v>
      </c>
      <c r="F22" s="11">
        <f ca="1">SUMIF('[1]1990-91'!$A$3:$H$725,$A22,'[1]1990-91'!$G$3:$G$725)</f>
        <v>59</v>
      </c>
      <c r="G22" s="11">
        <f>SUMIF('[1]1990-91'!$A$5:$A$484,A22,'[1]1990-91'!$H$5:$H$484)</f>
        <v>38</v>
      </c>
      <c r="H22" s="10">
        <f t="shared" si="0"/>
        <v>0.58823529411764708</v>
      </c>
      <c r="J22" s="5" t="s">
        <v>291</v>
      </c>
      <c r="K22" s="4">
        <f>COUNTIF('[1]1990-91'!$I$3:$X$726,J22)</f>
        <v>8</v>
      </c>
      <c r="M22" s="16" t="s">
        <v>34</v>
      </c>
      <c r="N22" s="11">
        <v>18</v>
      </c>
    </row>
    <row r="23" spans="1:14" x14ac:dyDescent="0.25">
      <c r="A23" s="18" t="s">
        <v>290</v>
      </c>
      <c r="B23" s="11">
        <f>COUNTIF('[1]1990-91'!A:A,A23)</f>
        <v>3</v>
      </c>
      <c r="C23" s="11">
        <f>COUNTIFS('[1]1990-91'!$A:$A,$A23,'[1]1990-91'!$F:$F,"WON")</f>
        <v>0</v>
      </c>
      <c r="D23" s="11">
        <f>COUNTIFS('[1]1990-91'!$A:$A,$A23,'[1]1990-91'!$F:$F,"DREW")</f>
        <v>1</v>
      </c>
      <c r="E23" s="11">
        <f>COUNTIFS('[1]1990-91'!$A:$A,$A23,'[1]1990-91'!$F:$F,"LOST")</f>
        <v>2</v>
      </c>
      <c r="F23" s="11">
        <f ca="1">SUMIF('[1]1990-91'!$A$3:$H$725,$A23,'[1]1990-91'!$G$3:$G$725)</f>
        <v>7</v>
      </c>
      <c r="G23" s="11">
        <f>SUMIF('[1]1990-91'!$A$5:$A$484,A23,'[1]1990-91'!$H$5:$H$484)</f>
        <v>11</v>
      </c>
      <c r="H23" s="10">
        <f t="shared" si="0"/>
        <v>0</v>
      </c>
      <c r="J23" s="12" t="s">
        <v>289</v>
      </c>
      <c r="K23" s="4">
        <f>COUNTIF('[1]1990-91'!$I$3:$X$726,J23)</f>
        <v>5</v>
      </c>
      <c r="M23" s="16" t="s">
        <v>215</v>
      </c>
      <c r="N23" s="11">
        <v>18</v>
      </c>
    </row>
    <row r="24" spans="1:14" ht="15.75" thickBot="1" x14ac:dyDescent="0.3">
      <c r="A24" s="14" t="s">
        <v>288</v>
      </c>
      <c r="B24" s="17">
        <f t="shared" ref="B24:G24" si="1">SUM(B6:B23)</f>
        <v>422</v>
      </c>
      <c r="C24" s="17">
        <f t="shared" si="1"/>
        <v>210</v>
      </c>
      <c r="D24" s="17">
        <f t="shared" si="1"/>
        <v>67</v>
      </c>
      <c r="E24" s="17">
        <f t="shared" si="1"/>
        <v>145</v>
      </c>
      <c r="F24" s="17">
        <f t="shared" ca="1" si="1"/>
        <v>1125</v>
      </c>
      <c r="G24" s="17">
        <f t="shared" si="1"/>
        <v>785</v>
      </c>
      <c r="H24" s="23">
        <f t="shared" si="0"/>
        <v>0.49763033175355448</v>
      </c>
      <c r="J24" s="12" t="s">
        <v>287</v>
      </c>
      <c r="K24" s="4">
        <f>COUNTIF('[1]1990-91'!$I$3:$X$726,J24)</f>
        <v>1</v>
      </c>
      <c r="M24" s="16" t="s">
        <v>127</v>
      </c>
      <c r="N24" s="11">
        <v>17</v>
      </c>
    </row>
    <row r="25" spans="1:14" ht="15.75" thickTop="1" x14ac:dyDescent="0.25">
      <c r="A25" s="15"/>
      <c r="J25" s="5" t="s">
        <v>286</v>
      </c>
      <c r="K25" s="4">
        <f>COUNTIF('[1]1990-91'!$I$3:$X$726,J25)</f>
        <v>2</v>
      </c>
      <c r="M25" s="16" t="s">
        <v>87</v>
      </c>
      <c r="N25" s="11">
        <v>17</v>
      </c>
    </row>
    <row r="26" spans="1:14" x14ac:dyDescent="0.25">
      <c r="J26" s="12" t="s">
        <v>285</v>
      </c>
      <c r="K26" s="4">
        <f>COUNTIF('[1]1990-91'!$I$3:$X$726,J26)</f>
        <v>4</v>
      </c>
      <c r="N26"/>
    </row>
    <row r="27" spans="1:14" x14ac:dyDescent="0.25">
      <c r="A27" s="14" t="s">
        <v>284</v>
      </c>
      <c r="J27" s="5" t="s">
        <v>283</v>
      </c>
      <c r="K27" s="4">
        <f>COUNTIF('[1]1990-91'!$I$3:$X$726,J27)</f>
        <v>22</v>
      </c>
      <c r="N27"/>
    </row>
    <row r="28" spans="1:14" x14ac:dyDescent="0.25">
      <c r="A28" s="14" t="s">
        <v>282</v>
      </c>
      <c r="B28" s="13" t="s">
        <v>281</v>
      </c>
      <c r="C28" s="13" t="s">
        <v>280</v>
      </c>
      <c r="D28" s="13" t="s">
        <v>279</v>
      </c>
      <c r="E28" s="13" t="s">
        <v>278</v>
      </c>
      <c r="F28" s="13" t="s">
        <v>277</v>
      </c>
      <c r="G28" s="13" t="s">
        <v>276</v>
      </c>
      <c r="H28" s="13" t="s">
        <v>275</v>
      </c>
      <c r="J28" s="5" t="s">
        <v>234</v>
      </c>
      <c r="K28" s="4">
        <f>COUNTIF('[1]1990-91'!$I$3:$X$726,J28)</f>
        <v>1</v>
      </c>
      <c r="N28"/>
    </row>
    <row r="29" spans="1:14" x14ac:dyDescent="0.25">
      <c r="A29" s="9" t="s">
        <v>274</v>
      </c>
      <c r="B29" s="11">
        <f>COUNTIF('[1]1990-91'!$C$5:$C$9726,A29)</f>
        <v>4</v>
      </c>
      <c r="C29" s="11">
        <f>COUNTIFS('[1]1990-91'!$C:$C,$A29,'[1]1990-91'!$F:$F,"WON")</f>
        <v>1</v>
      </c>
      <c r="D29" s="11">
        <f>COUNTIFS('[1]1990-91'!$C:$C,$A29,'[1]1990-91'!$F:$F,"DREW")</f>
        <v>1</v>
      </c>
      <c r="E29" s="11">
        <f>COUNTIFS('[1]1990-91'!$C:$C,$A29,'[1]1990-91'!$F:$F,"LOST")</f>
        <v>2</v>
      </c>
      <c r="F29" s="11">
        <f ca="1">SUMIF('[1]1990-91'!$C$3:$H$726,$A29,'[1]1990-91'!$G$3:$G$726)</f>
        <v>4</v>
      </c>
      <c r="G29" s="11">
        <f>SUMIF('[1]1990-91'!$C$5:$C$485,A29,'[1]1990-91'!$H$5:$H$485)</f>
        <v>9</v>
      </c>
      <c r="H29" s="10">
        <f t="shared" ref="H29:H60" si="2">C29/B29</f>
        <v>0.25</v>
      </c>
      <c r="J29" s="5" t="s">
        <v>273</v>
      </c>
      <c r="K29" s="4">
        <f>COUNTIF('[1]1990-91'!$I$3:$X$726,J29)</f>
        <v>1</v>
      </c>
      <c r="N29"/>
    </row>
    <row r="30" spans="1:14" x14ac:dyDescent="0.25">
      <c r="A30" s="9" t="s">
        <v>272</v>
      </c>
      <c r="B30" s="11">
        <f>COUNTIF('[1]1990-91'!$C$5:$C$9726,A30)</f>
        <v>2</v>
      </c>
      <c r="C30" s="11">
        <f>COUNTIFS('[1]1990-91'!$C:$C,$A30,'[1]1990-91'!$F:$F,"WON")</f>
        <v>2</v>
      </c>
      <c r="D30" s="11">
        <f>COUNTIFS('[1]1990-91'!$C:$C,$A30,'[1]1990-91'!$F:$F,"DREW")</f>
        <v>0</v>
      </c>
      <c r="E30" s="11">
        <f>COUNTIFS('[1]1990-91'!$C:$C,$A30,'[1]1990-91'!$F:$F,"LOST")</f>
        <v>0</v>
      </c>
      <c r="F30" s="11">
        <f ca="1">SUMIF('[1]1990-91'!$C$3:$H$726,$A30,'[1]1990-91'!$G$3:$G$726)</f>
        <v>12</v>
      </c>
      <c r="G30" s="11">
        <f>SUMIF('[1]1990-91'!$C$5:$C$485,A30,'[1]1990-91'!$H$5:$H$485)</f>
        <v>3</v>
      </c>
      <c r="H30" s="10">
        <f t="shared" si="2"/>
        <v>1</v>
      </c>
      <c r="J30" s="5" t="s">
        <v>271</v>
      </c>
      <c r="K30" s="4">
        <f>COUNTIF('[1]1990-91'!$I$3:$X$726,J30)</f>
        <v>1</v>
      </c>
      <c r="N30"/>
    </row>
    <row r="31" spans="1:14" x14ac:dyDescent="0.25">
      <c r="A31" s="9" t="s">
        <v>270</v>
      </c>
      <c r="B31" s="11">
        <f>COUNTIF('[1]1990-91'!$C$5:$C$9726,A31)</f>
        <v>1</v>
      </c>
      <c r="C31" s="11">
        <f>COUNTIFS('[1]1990-91'!$C:$C,$A31,'[1]1990-91'!$F:$F,"WON")</f>
        <v>1</v>
      </c>
      <c r="D31" s="11">
        <f>COUNTIFS('[1]1990-91'!$C:$C,$A31,'[1]1990-91'!$F:$F,"DREW")</f>
        <v>0</v>
      </c>
      <c r="E31" s="11">
        <f>COUNTIFS('[1]1990-91'!$C:$C,$A31,'[1]1990-91'!$F:$F,"LOST")</f>
        <v>0</v>
      </c>
      <c r="F31" s="11">
        <f ca="1">SUMIF('[1]1990-91'!$C$3:$H$726,$A31,'[1]1990-91'!$G$3:$G$726)</f>
        <v>11</v>
      </c>
      <c r="G31" s="11">
        <f>SUMIF('[1]1990-91'!$C$5:$C$485,A31,'[1]1990-91'!$H$5:$H$485)</f>
        <v>0</v>
      </c>
      <c r="H31" s="10">
        <f t="shared" si="2"/>
        <v>1</v>
      </c>
      <c r="J31" s="5" t="s">
        <v>269</v>
      </c>
      <c r="K31" s="4">
        <f>COUNTIF('[1]1990-91'!$I$3:$X$726,J31)</f>
        <v>18</v>
      </c>
      <c r="N31"/>
    </row>
    <row r="32" spans="1:14" x14ac:dyDescent="0.25">
      <c r="A32" s="9" t="s">
        <v>268</v>
      </c>
      <c r="B32" s="11">
        <f>COUNTIF('[1]1990-91'!$C$5:$C$9726,A32)</f>
        <v>3</v>
      </c>
      <c r="C32" s="11">
        <f>COUNTIFS('[1]1990-91'!$C:$C,$A32,'[1]1990-91'!$F:$F,"WON")</f>
        <v>2</v>
      </c>
      <c r="D32" s="11">
        <f>COUNTIFS('[1]1990-91'!$C:$C,$A32,'[1]1990-91'!$F:$F,"DREW")</f>
        <v>0</v>
      </c>
      <c r="E32" s="11">
        <f>COUNTIFS('[1]1990-91'!$C:$C,$A32,'[1]1990-91'!$F:$F,"LOST")</f>
        <v>1</v>
      </c>
      <c r="F32" s="11">
        <f ca="1">SUMIF('[1]1990-91'!$C$3:$H$726,$A32,'[1]1990-91'!$G$3:$G$726)</f>
        <v>9</v>
      </c>
      <c r="G32" s="11">
        <f>SUMIF('[1]1990-91'!$C$5:$C$485,A32,'[1]1990-91'!$H$5:$H$485)</f>
        <v>7</v>
      </c>
      <c r="H32" s="10">
        <f t="shared" si="2"/>
        <v>0.66666666666666663</v>
      </c>
      <c r="J32" s="5" t="s">
        <v>267</v>
      </c>
      <c r="K32" s="4">
        <f>COUNTIF('[1]1990-91'!$I$3:$X$726,J32)</f>
        <v>6</v>
      </c>
      <c r="N32"/>
    </row>
    <row r="33" spans="1:14" x14ac:dyDescent="0.25">
      <c r="A33" s="9" t="s">
        <v>266</v>
      </c>
      <c r="B33" s="11">
        <f>COUNTIF('[1]1990-91'!$C$5:$C$9726,A33)</f>
        <v>1</v>
      </c>
      <c r="C33" s="11">
        <f>COUNTIFS('[1]1990-91'!$C:$C,$A33,'[1]1990-91'!$F:$F,"WON")</f>
        <v>1</v>
      </c>
      <c r="D33" s="11">
        <f>COUNTIFS('[1]1990-91'!$C:$C,$A33,'[1]1990-91'!$F:$F,"DREW")</f>
        <v>0</v>
      </c>
      <c r="E33" s="11">
        <f>COUNTIFS('[1]1990-91'!$C:$C,$A33,'[1]1990-91'!$F:$F,"LOST")</f>
        <v>0</v>
      </c>
      <c r="F33" s="11">
        <f ca="1">SUMIF('[1]1990-91'!$C$3:$H$726,$A33,'[1]1990-91'!$G$3:$G$726)</f>
        <v>15</v>
      </c>
      <c r="G33" s="11">
        <f>SUMIF('[1]1990-91'!$C$5:$C$485,A33,'[1]1990-91'!$H$5:$H$485)</f>
        <v>0</v>
      </c>
      <c r="H33" s="10">
        <f t="shared" si="2"/>
        <v>1</v>
      </c>
      <c r="J33" s="5" t="s">
        <v>265</v>
      </c>
      <c r="K33" s="4">
        <f>COUNTIF('[1]1990-91'!$I$3:$X$726,J33)</f>
        <v>8</v>
      </c>
      <c r="N33"/>
    </row>
    <row r="34" spans="1:14" x14ac:dyDescent="0.25">
      <c r="A34" s="9" t="s">
        <v>264</v>
      </c>
      <c r="B34" s="11">
        <f>COUNTIF('[1]1990-91'!$C$5:$C$9726,A34)</f>
        <v>2</v>
      </c>
      <c r="C34" s="11">
        <f>COUNTIFS('[1]1990-91'!$C:$C,$A34,'[1]1990-91'!$F:$F,"WON")</f>
        <v>1</v>
      </c>
      <c r="D34" s="11">
        <f>COUNTIFS('[1]1990-91'!$C:$C,$A34,'[1]1990-91'!$F:$F,"DREW")</f>
        <v>0</v>
      </c>
      <c r="E34" s="11">
        <f>COUNTIFS('[1]1990-91'!$C:$C,$A34,'[1]1990-91'!$F:$F,"LOST")</f>
        <v>1</v>
      </c>
      <c r="F34" s="11">
        <f ca="1">SUMIF('[1]1990-91'!$C$3:$H$726,$A34,'[1]1990-91'!$G$3:$G$726)</f>
        <v>4</v>
      </c>
      <c r="G34" s="11">
        <f>SUMIF('[1]1990-91'!$C$5:$C$485,A34,'[1]1990-91'!$H$5:$H$485)</f>
        <v>3</v>
      </c>
      <c r="H34" s="10">
        <f t="shared" si="2"/>
        <v>0.5</v>
      </c>
      <c r="J34" s="5" t="s">
        <v>263</v>
      </c>
      <c r="K34" s="4">
        <f>COUNTIF('[1]1990-91'!$I$3:$X$726,J34)</f>
        <v>1</v>
      </c>
      <c r="N34"/>
    </row>
    <row r="35" spans="1:14" x14ac:dyDescent="0.25">
      <c r="A35" s="9" t="s">
        <v>262</v>
      </c>
      <c r="B35" s="11">
        <f>COUNTIF('[1]1990-91'!$C$5:$C$9726,A35)</f>
        <v>1</v>
      </c>
      <c r="C35" s="11">
        <f>COUNTIFS('[1]1990-91'!$C:$C,$A35,'[1]1990-91'!$F:$F,"WON")</f>
        <v>0</v>
      </c>
      <c r="D35" s="11">
        <f>COUNTIFS('[1]1990-91'!$C:$C,$A35,'[1]1990-91'!$F:$F,"DREW")</f>
        <v>0</v>
      </c>
      <c r="E35" s="11">
        <f>COUNTIFS('[1]1990-91'!$C:$C,$A35,'[1]1990-91'!$F:$F,"LOST")</f>
        <v>1</v>
      </c>
      <c r="F35" s="11">
        <f ca="1">SUMIF('[1]1990-91'!$C$3:$H$726,$A35,'[1]1990-91'!$G$3:$G$726)</f>
        <v>1</v>
      </c>
      <c r="G35" s="11">
        <f>SUMIF('[1]1990-91'!$C$5:$C$485,A35,'[1]1990-91'!$H$5:$H$485)</f>
        <v>2</v>
      </c>
      <c r="H35" s="10">
        <f t="shared" si="2"/>
        <v>0</v>
      </c>
      <c r="J35" s="5" t="s">
        <v>261</v>
      </c>
      <c r="K35" s="4">
        <f>COUNTIF('[1]1990-91'!$I$3:$X$726,J35)</f>
        <v>3</v>
      </c>
      <c r="N35"/>
    </row>
    <row r="36" spans="1:14" x14ac:dyDescent="0.25">
      <c r="A36" s="9" t="s">
        <v>260</v>
      </c>
      <c r="B36" s="11">
        <f>COUNTIF('[1]1990-91'!$C$5:$C$9726,A36)</f>
        <v>1</v>
      </c>
      <c r="C36" s="11">
        <f>COUNTIFS('[1]1990-91'!$C:$C,$A36,'[1]1990-91'!$F:$F,"WON")</f>
        <v>1</v>
      </c>
      <c r="D36" s="11">
        <f>COUNTIFS('[1]1990-91'!$C:$C,$A36,'[1]1990-91'!$F:$F,"DREW")</f>
        <v>0</v>
      </c>
      <c r="E36" s="11">
        <f>COUNTIFS('[1]1990-91'!$C:$C,$A36,'[1]1990-91'!$F:$F,"LOST")</f>
        <v>0</v>
      </c>
      <c r="F36" s="11">
        <f ca="1">SUMIF('[1]1990-91'!$C$3:$H$726,$A36,'[1]1990-91'!$G$3:$G$726)</f>
        <v>8</v>
      </c>
      <c r="G36" s="11">
        <f>SUMIF('[1]1990-91'!$C$5:$C$485,A36,'[1]1990-91'!$H$5:$H$485)</f>
        <v>0</v>
      </c>
      <c r="H36" s="10">
        <f t="shared" si="2"/>
        <v>1</v>
      </c>
      <c r="J36" s="12" t="s">
        <v>259</v>
      </c>
      <c r="K36" s="4">
        <f>COUNTIF('[1]1990-91'!$I$3:$X$726,J36)</f>
        <v>8</v>
      </c>
      <c r="N36"/>
    </row>
    <row r="37" spans="1:14" x14ac:dyDescent="0.25">
      <c r="A37" s="9" t="s">
        <v>258</v>
      </c>
      <c r="B37" s="11">
        <f>COUNTIF('[1]1990-91'!$C$5:$C$9726,A37)</f>
        <v>4</v>
      </c>
      <c r="C37" s="11">
        <f>COUNTIFS('[1]1990-91'!$C:$C,$A37,'[1]1990-91'!$F:$F,"WON")</f>
        <v>1</v>
      </c>
      <c r="D37" s="11">
        <f>COUNTIFS('[1]1990-91'!$C:$C,$A37,'[1]1990-91'!$F:$F,"DREW")</f>
        <v>1</v>
      </c>
      <c r="E37" s="11">
        <f>COUNTIFS('[1]1990-91'!$C:$C,$A37,'[1]1990-91'!$F:$F,"LOST")</f>
        <v>2</v>
      </c>
      <c r="F37" s="11">
        <f ca="1">SUMIF('[1]1990-91'!$C$3:$H$726,$A37,'[1]1990-91'!$G$3:$G$726)</f>
        <v>3</v>
      </c>
      <c r="G37" s="11">
        <f>SUMIF('[1]1990-91'!$C$5:$C$485,A37,'[1]1990-91'!$H$5:$H$485)</f>
        <v>8</v>
      </c>
      <c r="H37" s="10">
        <f t="shared" si="2"/>
        <v>0.25</v>
      </c>
      <c r="J37" s="5" t="s">
        <v>257</v>
      </c>
      <c r="K37" s="4">
        <f>COUNTIF('[1]1990-91'!$I$3:$X$726,J37)</f>
        <v>5</v>
      </c>
      <c r="N37"/>
    </row>
    <row r="38" spans="1:14" x14ac:dyDescent="0.25">
      <c r="A38" s="9" t="s">
        <v>256</v>
      </c>
      <c r="B38" s="11">
        <f>COUNTIF('[1]1990-91'!$C$5:$C$9726,A38)</f>
        <v>2</v>
      </c>
      <c r="C38" s="11">
        <f>COUNTIFS('[1]1990-91'!$C:$C,$A38,'[1]1990-91'!$F:$F,"WON")</f>
        <v>0</v>
      </c>
      <c r="D38" s="11">
        <f>COUNTIFS('[1]1990-91'!$C:$C,$A38,'[1]1990-91'!$F:$F,"DREW")</f>
        <v>0</v>
      </c>
      <c r="E38" s="11">
        <f>COUNTIFS('[1]1990-91'!$C:$C,$A38,'[1]1990-91'!$F:$F,"LOST")</f>
        <v>2</v>
      </c>
      <c r="F38" s="11">
        <f ca="1">SUMIF('[1]1990-91'!$C$3:$H$726,$A38,'[1]1990-91'!$G$3:$G$726)</f>
        <v>0</v>
      </c>
      <c r="G38" s="11">
        <f>SUMIF('[1]1990-91'!$C$5:$C$485,A38,'[1]1990-91'!$H$5:$H$485)</f>
        <v>8</v>
      </c>
      <c r="H38" s="10">
        <f t="shared" si="2"/>
        <v>0</v>
      </c>
      <c r="J38" s="5" t="s">
        <v>255</v>
      </c>
      <c r="K38" s="4">
        <f>COUNTIF('[1]1990-91'!$I$3:$X$726,J38)</f>
        <v>19</v>
      </c>
      <c r="N38"/>
    </row>
    <row r="39" spans="1:14" x14ac:dyDescent="0.25">
      <c r="A39" s="9" t="s">
        <v>254</v>
      </c>
      <c r="B39" s="11">
        <f>COUNTIF('[1]1990-91'!$C$5:$C$9726,A39)</f>
        <v>5</v>
      </c>
      <c r="C39" s="11">
        <f>COUNTIFS('[1]1990-91'!$C:$C,$A39,'[1]1990-91'!$F:$F,"WON")</f>
        <v>5</v>
      </c>
      <c r="D39" s="11">
        <f>COUNTIFS('[1]1990-91'!$C:$C,$A39,'[1]1990-91'!$F:$F,"DREW")</f>
        <v>0</v>
      </c>
      <c r="E39" s="11">
        <f>COUNTIFS('[1]1990-91'!$C:$C,$A39,'[1]1990-91'!$F:$F,"LOST")</f>
        <v>0</v>
      </c>
      <c r="F39" s="11">
        <f ca="1">SUMIF('[1]1990-91'!$C$3:$H$726,$A39,'[1]1990-91'!$G$3:$G$726)</f>
        <v>20</v>
      </c>
      <c r="G39" s="11">
        <f>SUMIF('[1]1990-91'!$C$5:$C$485,A39,'[1]1990-91'!$H$5:$H$485)</f>
        <v>5</v>
      </c>
      <c r="H39" s="10">
        <f t="shared" si="2"/>
        <v>1</v>
      </c>
      <c r="J39" s="5" t="s">
        <v>253</v>
      </c>
      <c r="K39" s="4">
        <f>COUNTIF('[1]1990-91'!$I$3:$X$726,J39)</f>
        <v>1</v>
      </c>
      <c r="N39"/>
    </row>
    <row r="40" spans="1:14" x14ac:dyDescent="0.25">
      <c r="A40" s="9" t="s">
        <v>252</v>
      </c>
      <c r="B40" s="11">
        <f>COUNTIF('[1]1990-91'!$C$5:$C$9726,A40)</f>
        <v>5</v>
      </c>
      <c r="C40" s="11">
        <f>COUNTIFS('[1]1990-91'!$C:$C,$A40,'[1]1990-91'!$F:$F,"WON")</f>
        <v>3</v>
      </c>
      <c r="D40" s="11">
        <f>COUNTIFS('[1]1990-91'!$C:$C,$A40,'[1]1990-91'!$F:$F,"DREW")</f>
        <v>1</v>
      </c>
      <c r="E40" s="11">
        <f>COUNTIFS('[1]1990-91'!$C:$C,$A40,'[1]1990-91'!$F:$F,"LOST")</f>
        <v>1</v>
      </c>
      <c r="F40" s="11">
        <f ca="1">SUMIF('[1]1990-91'!$C$3:$H$726,$A40,'[1]1990-91'!$G$3:$G$726)</f>
        <v>8</v>
      </c>
      <c r="G40" s="11">
        <f>SUMIF('[1]1990-91'!$C$5:$C$485,A40,'[1]1990-91'!$H$5:$H$485)</f>
        <v>7</v>
      </c>
      <c r="H40" s="10">
        <f t="shared" si="2"/>
        <v>0.6</v>
      </c>
      <c r="J40" s="5" t="s">
        <v>251</v>
      </c>
      <c r="K40" s="4">
        <f>COUNTIF('[1]1990-91'!$I$3:$X$726,J40)</f>
        <v>2</v>
      </c>
      <c r="N40"/>
    </row>
    <row r="41" spans="1:14" x14ac:dyDescent="0.25">
      <c r="A41" s="9" t="s">
        <v>250</v>
      </c>
      <c r="B41" s="11">
        <f>COUNTIF('[1]1990-91'!$C$5:$C$9726,A41)</f>
        <v>2</v>
      </c>
      <c r="C41" s="11">
        <f>COUNTIFS('[1]1990-91'!$C:$C,$A41,'[1]1990-91'!$F:$F,"WON")</f>
        <v>1</v>
      </c>
      <c r="D41" s="11">
        <f>COUNTIFS('[1]1990-91'!$C:$C,$A41,'[1]1990-91'!$F:$F,"DREW")</f>
        <v>0</v>
      </c>
      <c r="E41" s="11">
        <f>COUNTIFS('[1]1990-91'!$C:$C,$A41,'[1]1990-91'!$F:$F,"LOST")</f>
        <v>1</v>
      </c>
      <c r="F41" s="11">
        <f ca="1">SUMIF('[1]1990-91'!$C$3:$H$726,$A41,'[1]1990-91'!$G$3:$G$726)</f>
        <v>3</v>
      </c>
      <c r="G41" s="11">
        <f>SUMIF('[1]1990-91'!$C$5:$C$485,A41,'[1]1990-91'!$H$5:$H$485)</f>
        <v>2</v>
      </c>
      <c r="H41" s="10">
        <f t="shared" si="2"/>
        <v>0.5</v>
      </c>
      <c r="J41" s="5" t="s">
        <v>249</v>
      </c>
      <c r="K41" s="4">
        <f>COUNTIF('[1]1990-91'!$I$3:$X$726,J41)</f>
        <v>4</v>
      </c>
      <c r="N41"/>
    </row>
    <row r="42" spans="1:14" x14ac:dyDescent="0.25">
      <c r="A42" s="9" t="s">
        <v>248</v>
      </c>
      <c r="B42" s="11">
        <f>COUNTIF('[1]1990-91'!$C$5:$C$9726,A42)</f>
        <v>3</v>
      </c>
      <c r="C42" s="11">
        <f>COUNTIFS('[1]1990-91'!$C:$C,$A42,'[1]1990-91'!$F:$F,"WON")</f>
        <v>1</v>
      </c>
      <c r="D42" s="11">
        <f>COUNTIFS('[1]1990-91'!$C:$C,$A42,'[1]1990-91'!$F:$F,"DREW")</f>
        <v>1</v>
      </c>
      <c r="E42" s="11">
        <f>COUNTIFS('[1]1990-91'!$C:$C,$A42,'[1]1990-91'!$F:$F,"LOST")</f>
        <v>1</v>
      </c>
      <c r="F42" s="11">
        <f ca="1">SUMIF('[1]1990-91'!$C$3:$H$726,$A42,'[1]1990-91'!$G$3:$G$726)</f>
        <v>6</v>
      </c>
      <c r="G42" s="11">
        <f>SUMIF('[1]1990-91'!$C$5:$C$485,A42,'[1]1990-91'!$H$5:$H$485)</f>
        <v>7</v>
      </c>
      <c r="H42" s="10">
        <f t="shared" si="2"/>
        <v>0.33333333333333331</v>
      </c>
      <c r="J42" s="5" t="s">
        <v>247</v>
      </c>
      <c r="K42" s="4">
        <f>COUNTIF('[1]1990-91'!$I$3:$X$726,J42)</f>
        <v>4</v>
      </c>
      <c r="N42"/>
    </row>
    <row r="43" spans="1:14" x14ac:dyDescent="0.25">
      <c r="A43" s="9" t="s">
        <v>246</v>
      </c>
      <c r="B43" s="11">
        <f>COUNTIF('[1]1990-91'!$C$5:$C$9726,A43)</f>
        <v>2</v>
      </c>
      <c r="C43" s="11">
        <f>COUNTIFS('[1]1990-91'!$C:$C,$A43,'[1]1990-91'!$F:$F,"WON")</f>
        <v>2</v>
      </c>
      <c r="D43" s="11">
        <f>COUNTIFS('[1]1990-91'!$C:$C,$A43,'[1]1990-91'!$F:$F,"DREW")</f>
        <v>0</v>
      </c>
      <c r="E43" s="11">
        <f>COUNTIFS('[1]1990-91'!$C:$C,$A43,'[1]1990-91'!$F:$F,"LOST")</f>
        <v>0</v>
      </c>
      <c r="F43" s="11">
        <f ca="1">SUMIF('[1]1990-91'!$C$3:$H$726,$A43,'[1]1990-91'!$G$3:$G$726)</f>
        <v>5</v>
      </c>
      <c r="G43" s="11">
        <f>SUMIF('[1]1990-91'!$C$5:$C$485,A43,'[1]1990-91'!$H$5:$H$485)</f>
        <v>0</v>
      </c>
      <c r="H43" s="10">
        <f t="shared" si="2"/>
        <v>1</v>
      </c>
      <c r="J43" s="5" t="s">
        <v>245</v>
      </c>
      <c r="K43" s="4">
        <f>COUNTIF('[1]1990-91'!$I$3:$X$726,J43)</f>
        <v>2</v>
      </c>
      <c r="N43"/>
    </row>
    <row r="44" spans="1:14" x14ac:dyDescent="0.25">
      <c r="A44" s="9" t="s">
        <v>244</v>
      </c>
      <c r="B44" s="11">
        <f>COUNTIF('[1]1990-91'!$C$5:$C$9726,A44)</f>
        <v>3</v>
      </c>
      <c r="C44" s="11">
        <f>COUNTIFS('[1]1990-91'!$C:$C,$A44,'[1]1990-91'!$F:$F,"WON")</f>
        <v>1</v>
      </c>
      <c r="D44" s="11">
        <f>COUNTIFS('[1]1990-91'!$C:$C,$A44,'[1]1990-91'!$F:$F,"DREW")</f>
        <v>1</v>
      </c>
      <c r="E44" s="11">
        <f>COUNTIFS('[1]1990-91'!$C:$C,$A44,'[1]1990-91'!$F:$F,"LOST")</f>
        <v>1</v>
      </c>
      <c r="F44" s="11">
        <f ca="1">SUMIF('[1]1990-91'!$C$3:$H$726,$A44,'[1]1990-91'!$G$3:$G$726)</f>
        <v>6</v>
      </c>
      <c r="G44" s="11">
        <f>SUMIF('[1]1990-91'!$C$5:$C$485,A44,'[1]1990-91'!$H$5:$H$485)</f>
        <v>6</v>
      </c>
      <c r="H44" s="10">
        <f t="shared" si="2"/>
        <v>0.33333333333333331</v>
      </c>
      <c r="J44" s="5" t="s">
        <v>243</v>
      </c>
      <c r="K44" s="4">
        <f>COUNTIF('[1]1990-91'!$I$3:$X$726,J44)</f>
        <v>22</v>
      </c>
      <c r="N44"/>
    </row>
    <row r="45" spans="1:14" x14ac:dyDescent="0.25">
      <c r="A45" s="9" t="s">
        <v>242</v>
      </c>
      <c r="B45" s="11">
        <f>COUNTIF('[1]1990-91'!$C$5:$C$9726,A45)</f>
        <v>9</v>
      </c>
      <c r="C45" s="11">
        <f>COUNTIFS('[1]1990-91'!$C:$C,$A45,'[1]1990-91'!$F:$F,"WON")</f>
        <v>6</v>
      </c>
      <c r="D45" s="11">
        <f>COUNTIFS('[1]1990-91'!$C:$C,$A45,'[1]1990-91'!$F:$F,"DREW")</f>
        <v>1</v>
      </c>
      <c r="E45" s="11">
        <f>COUNTIFS('[1]1990-91'!$C:$C,$A45,'[1]1990-91'!$F:$F,"LOST")</f>
        <v>2</v>
      </c>
      <c r="F45" s="11">
        <f ca="1">SUMIF('[1]1990-91'!$C$3:$H$726,$A45,'[1]1990-91'!$G$3:$G$726)</f>
        <v>31</v>
      </c>
      <c r="G45" s="11">
        <f>SUMIF('[1]1990-91'!$C$5:$C$485,A45,'[1]1990-91'!$H$5:$H$485)</f>
        <v>19</v>
      </c>
      <c r="H45" s="10">
        <f t="shared" si="2"/>
        <v>0.66666666666666663</v>
      </c>
      <c r="J45" s="5" t="s">
        <v>241</v>
      </c>
      <c r="K45" s="4">
        <f>COUNTIF('[1]1990-91'!$I$3:$X$726,J45)</f>
        <v>4</v>
      </c>
      <c r="N45"/>
    </row>
    <row r="46" spans="1:14" x14ac:dyDescent="0.25">
      <c r="A46" s="9" t="s">
        <v>240</v>
      </c>
      <c r="B46" s="11">
        <f>COUNTIF('[1]1990-91'!$C$5:$C$9726,A46)</f>
        <v>1</v>
      </c>
      <c r="C46" s="11">
        <f>COUNTIFS('[1]1990-91'!$C:$C,$A46,'[1]1990-91'!$F:$F,"WON")</f>
        <v>1</v>
      </c>
      <c r="D46" s="11">
        <f>COUNTIFS('[1]1990-91'!$C:$C,$A46,'[1]1990-91'!$F:$F,"DREW")</f>
        <v>0</v>
      </c>
      <c r="E46" s="11">
        <f>COUNTIFS('[1]1990-91'!$C:$C,$A46,'[1]1990-91'!$F:$F,"LOST")</f>
        <v>0</v>
      </c>
      <c r="F46" s="11">
        <f ca="1">SUMIF('[1]1990-91'!$C$3:$H$726,$A46,'[1]1990-91'!$G$3:$G$726)</f>
        <v>5</v>
      </c>
      <c r="G46" s="11">
        <f>SUMIF('[1]1990-91'!$C$5:$C$485,A46,'[1]1990-91'!$H$5:$H$485)</f>
        <v>0</v>
      </c>
      <c r="H46" s="10">
        <f t="shared" si="2"/>
        <v>1</v>
      </c>
      <c r="J46" s="12" t="s">
        <v>239</v>
      </c>
      <c r="K46" s="4">
        <f>COUNTIF('[1]1990-91'!$I$3:$X$726,J46)</f>
        <v>19</v>
      </c>
      <c r="N46"/>
    </row>
    <row r="47" spans="1:14" x14ac:dyDescent="0.25">
      <c r="A47" s="9" t="s">
        <v>238</v>
      </c>
      <c r="B47" s="11">
        <f>COUNTIF('[1]1990-91'!$C$5:$C$9726,A47)</f>
        <v>1</v>
      </c>
      <c r="C47" s="11">
        <f>COUNTIFS('[1]1990-91'!$C:$C,$A47,'[1]1990-91'!$F:$F,"WON")</f>
        <v>0</v>
      </c>
      <c r="D47" s="11">
        <f>COUNTIFS('[1]1990-91'!$C:$C,$A47,'[1]1990-91'!$F:$F,"DREW")</f>
        <v>1</v>
      </c>
      <c r="E47" s="11">
        <f>COUNTIFS('[1]1990-91'!$C:$C,$A47,'[1]1990-91'!$F:$F,"LOST")</f>
        <v>0</v>
      </c>
      <c r="F47" s="11">
        <f ca="1">SUMIF('[1]1990-91'!$C$3:$H$726,$A47,'[1]1990-91'!$G$3:$G$726)</f>
        <v>2</v>
      </c>
      <c r="G47" s="11">
        <f>SUMIF('[1]1990-91'!$C$5:$C$485,A47,'[1]1990-91'!$H$5:$H$485)</f>
        <v>2</v>
      </c>
      <c r="H47" s="10">
        <f t="shared" si="2"/>
        <v>0</v>
      </c>
      <c r="J47" s="5" t="s">
        <v>237</v>
      </c>
      <c r="K47" s="4">
        <f>COUNTIF('[1]1990-91'!$I$3:$X$726,J47)</f>
        <v>2</v>
      </c>
      <c r="N47"/>
    </row>
    <row r="48" spans="1:14" x14ac:dyDescent="0.25">
      <c r="A48" s="9" t="s">
        <v>236</v>
      </c>
      <c r="B48" s="11">
        <f>COUNTIF('[1]1990-91'!$C$5:$C$9726,A48)</f>
        <v>4</v>
      </c>
      <c r="C48" s="11">
        <f>COUNTIFS('[1]1990-91'!$C:$C,$A48,'[1]1990-91'!$F:$F,"WON")</f>
        <v>4</v>
      </c>
      <c r="D48" s="11">
        <f>COUNTIFS('[1]1990-91'!$C:$C,$A48,'[1]1990-91'!$F:$F,"DREW")</f>
        <v>0</v>
      </c>
      <c r="E48" s="11">
        <f>COUNTIFS('[1]1990-91'!$C:$C,$A48,'[1]1990-91'!$F:$F,"LOST")</f>
        <v>0</v>
      </c>
      <c r="F48" s="11">
        <f ca="1">SUMIF('[1]1990-91'!$C$3:$H$726,$A48,'[1]1990-91'!$G$3:$G$726)</f>
        <v>10</v>
      </c>
      <c r="G48" s="11">
        <f>SUMIF('[1]1990-91'!$C$5:$C$485,A48,'[1]1990-91'!$H$5:$H$485)</f>
        <v>3</v>
      </c>
      <c r="H48" s="10">
        <f t="shared" si="2"/>
        <v>1</v>
      </c>
      <c r="J48" s="5" t="s">
        <v>235</v>
      </c>
      <c r="K48" s="4">
        <f>COUNTIF('[1]1990-91'!$I$3:$X$726,J48)</f>
        <v>1</v>
      </c>
      <c r="N48"/>
    </row>
    <row r="49" spans="1:14" x14ac:dyDescent="0.25">
      <c r="A49" s="9" t="s">
        <v>234</v>
      </c>
      <c r="B49" s="11">
        <f>COUNTIF('[1]1990-91'!$C$5:$C$9726,A49)</f>
        <v>2</v>
      </c>
      <c r="C49" s="11">
        <f>COUNTIFS('[1]1990-91'!$C:$C,$A49,'[1]1990-91'!$F:$F,"WON")</f>
        <v>2</v>
      </c>
      <c r="D49" s="11">
        <f>COUNTIFS('[1]1990-91'!$C:$C,$A49,'[1]1990-91'!$F:$F,"DREW")</f>
        <v>0</v>
      </c>
      <c r="E49" s="11">
        <f>COUNTIFS('[1]1990-91'!$C:$C,$A49,'[1]1990-91'!$F:$F,"LOST")</f>
        <v>0</v>
      </c>
      <c r="F49" s="11">
        <f ca="1">SUMIF('[1]1990-91'!$C$3:$H$726,$A49,'[1]1990-91'!$G$3:$G$726)</f>
        <v>9</v>
      </c>
      <c r="G49" s="11">
        <f>SUMIF('[1]1990-91'!$C$5:$C$485,A49,'[1]1990-91'!$H$5:$H$485)</f>
        <v>0</v>
      </c>
      <c r="H49" s="10">
        <f t="shared" si="2"/>
        <v>1</v>
      </c>
      <c r="J49" s="5" t="s">
        <v>233</v>
      </c>
      <c r="K49" s="4">
        <f>COUNTIF('[1]1990-91'!$I$3:$X$726,J49)</f>
        <v>3</v>
      </c>
      <c r="N49"/>
    </row>
    <row r="50" spans="1:14" x14ac:dyDescent="0.25">
      <c r="A50" s="9" t="s">
        <v>232</v>
      </c>
      <c r="B50" s="11">
        <f>COUNTIF('[1]1990-91'!$C$5:$C$9726,A50)</f>
        <v>5</v>
      </c>
      <c r="C50" s="11">
        <f>COUNTIFS('[1]1990-91'!$C:$C,$A50,'[1]1990-91'!$F:$F,"WON")</f>
        <v>2</v>
      </c>
      <c r="D50" s="11">
        <f>COUNTIFS('[1]1990-91'!$C:$C,$A50,'[1]1990-91'!$F:$F,"DREW")</f>
        <v>0</v>
      </c>
      <c r="E50" s="11">
        <f>COUNTIFS('[1]1990-91'!$C:$C,$A50,'[1]1990-91'!$F:$F,"LOST")</f>
        <v>3</v>
      </c>
      <c r="F50" s="11">
        <f ca="1">SUMIF('[1]1990-91'!$C$3:$H$726,$A50,'[1]1990-91'!$G$3:$G$726)</f>
        <v>13</v>
      </c>
      <c r="G50" s="11">
        <f>SUMIF('[1]1990-91'!$C$5:$C$485,A50,'[1]1990-91'!$H$5:$H$485)</f>
        <v>10</v>
      </c>
      <c r="H50" s="10">
        <f t="shared" si="2"/>
        <v>0.4</v>
      </c>
      <c r="J50" s="12" t="s">
        <v>231</v>
      </c>
      <c r="K50" s="4">
        <f>COUNTIF('[1]1990-91'!$I$3:$X$726,J50)</f>
        <v>2</v>
      </c>
      <c r="N50"/>
    </row>
    <row r="51" spans="1:14" x14ac:dyDescent="0.25">
      <c r="A51" s="9" t="s">
        <v>230</v>
      </c>
      <c r="B51" s="11">
        <f>COUNTIF('[1]1990-91'!$C$5:$C$9726,A51)</f>
        <v>2</v>
      </c>
      <c r="C51" s="11">
        <f>COUNTIFS('[1]1990-91'!$C:$C,$A51,'[1]1990-91'!$F:$F,"WON")</f>
        <v>1</v>
      </c>
      <c r="D51" s="11">
        <f>COUNTIFS('[1]1990-91'!$C:$C,$A51,'[1]1990-91'!$F:$F,"DREW")</f>
        <v>1</v>
      </c>
      <c r="E51" s="11">
        <f>COUNTIFS('[1]1990-91'!$C:$C,$A51,'[1]1990-91'!$F:$F,"LOST")</f>
        <v>0</v>
      </c>
      <c r="F51" s="11">
        <f ca="1">SUMIF('[1]1990-91'!$C$3:$H$726,$A51,'[1]1990-91'!$G$3:$G$726)</f>
        <v>9</v>
      </c>
      <c r="G51" s="11">
        <f>SUMIF('[1]1990-91'!$C$5:$C$485,A51,'[1]1990-91'!$H$5:$H$485)</f>
        <v>8</v>
      </c>
      <c r="H51" s="10">
        <f t="shared" si="2"/>
        <v>0.5</v>
      </c>
      <c r="J51" s="12" t="s">
        <v>229</v>
      </c>
      <c r="K51" s="4">
        <f>COUNTIF('[1]1990-91'!$I$3:$X$726,J51)</f>
        <v>1</v>
      </c>
      <c r="N51"/>
    </row>
    <row r="52" spans="1:14" x14ac:dyDescent="0.25">
      <c r="A52" s="9" t="s">
        <v>228</v>
      </c>
      <c r="B52" s="11">
        <f>COUNTIF('[1]1990-91'!$C$5:$C$9726,A52)</f>
        <v>1</v>
      </c>
      <c r="C52" s="11">
        <f>COUNTIFS('[1]1990-91'!$C:$C,$A52,'[1]1990-91'!$F:$F,"WON")</f>
        <v>0</v>
      </c>
      <c r="D52" s="11">
        <f>COUNTIFS('[1]1990-91'!$C:$C,$A52,'[1]1990-91'!$F:$F,"DREW")</f>
        <v>1</v>
      </c>
      <c r="E52" s="11">
        <f>COUNTIFS('[1]1990-91'!$C:$C,$A52,'[1]1990-91'!$F:$F,"LOST")</f>
        <v>0</v>
      </c>
      <c r="F52" s="11">
        <f ca="1">SUMIF('[1]1990-91'!$C$3:$H$726,$A52,'[1]1990-91'!$G$3:$G$726)</f>
        <v>3</v>
      </c>
      <c r="G52" s="11">
        <f>SUMIF('[1]1990-91'!$C$5:$C$485,A52,'[1]1990-91'!$H$5:$H$485)</f>
        <v>3</v>
      </c>
      <c r="H52" s="10">
        <f t="shared" si="2"/>
        <v>0</v>
      </c>
      <c r="J52" s="5" t="s">
        <v>227</v>
      </c>
      <c r="K52" s="4">
        <f>COUNTIF('[1]1990-91'!$I$3:$X$726,J52)</f>
        <v>2</v>
      </c>
      <c r="N52"/>
    </row>
    <row r="53" spans="1:14" x14ac:dyDescent="0.25">
      <c r="A53" s="9" t="s">
        <v>226</v>
      </c>
      <c r="B53" s="11">
        <f>COUNTIF('[1]1990-91'!$C$5:$C$9726,A53)</f>
        <v>19</v>
      </c>
      <c r="C53" s="11">
        <f>COUNTIFS('[1]1990-91'!$C:$C,$A53,'[1]1990-91'!$F:$F,"WON")</f>
        <v>8</v>
      </c>
      <c r="D53" s="11">
        <f>COUNTIFS('[1]1990-91'!$C:$C,$A53,'[1]1990-91'!$F:$F,"DREW")</f>
        <v>4</v>
      </c>
      <c r="E53" s="11">
        <f>COUNTIFS('[1]1990-91'!$C:$C,$A53,'[1]1990-91'!$F:$F,"LOST")</f>
        <v>7</v>
      </c>
      <c r="F53" s="11">
        <f ca="1">SUMIF('[1]1990-91'!$C$3:$H$726,$A53,'[1]1990-91'!$G$3:$G$726)</f>
        <v>43</v>
      </c>
      <c r="G53" s="11">
        <f>SUMIF('[1]1990-91'!$C$5:$C$485,A53,'[1]1990-91'!$H$5:$H$485)</f>
        <v>30</v>
      </c>
      <c r="H53" s="10">
        <f t="shared" si="2"/>
        <v>0.42105263157894735</v>
      </c>
      <c r="J53" s="5" t="s">
        <v>225</v>
      </c>
      <c r="K53" s="4">
        <f>COUNTIF('[1]1990-91'!$I$3:$X$726,J53)</f>
        <v>5</v>
      </c>
      <c r="N53"/>
    </row>
    <row r="54" spans="1:14" x14ac:dyDescent="0.25">
      <c r="A54" s="9" t="s">
        <v>224</v>
      </c>
      <c r="B54" s="11">
        <f>COUNTIF('[1]1990-91'!$C$5:$C$9726,A54)</f>
        <v>4</v>
      </c>
      <c r="C54" s="11">
        <f>COUNTIFS('[1]1990-91'!$C:$C,$A54,'[1]1990-91'!$F:$F,"WON")</f>
        <v>2</v>
      </c>
      <c r="D54" s="11">
        <f>COUNTIFS('[1]1990-91'!$C:$C,$A54,'[1]1990-91'!$F:$F,"DREW")</f>
        <v>1</v>
      </c>
      <c r="E54" s="11">
        <f>COUNTIFS('[1]1990-91'!$C:$C,$A54,'[1]1990-91'!$F:$F,"LOST")</f>
        <v>1</v>
      </c>
      <c r="F54" s="11">
        <f ca="1">SUMIF('[1]1990-91'!$C$3:$H$726,$A54,'[1]1990-91'!$G$3:$G$726)</f>
        <v>11</v>
      </c>
      <c r="G54" s="11">
        <f>SUMIF('[1]1990-91'!$C$5:$C$485,A54,'[1]1990-91'!$H$5:$H$485)</f>
        <v>9</v>
      </c>
      <c r="H54" s="10">
        <f t="shared" si="2"/>
        <v>0.5</v>
      </c>
      <c r="J54" s="5" t="s">
        <v>223</v>
      </c>
      <c r="K54" s="4">
        <f>COUNTIF('[1]1990-91'!$I$3:$X$726,J54)</f>
        <v>11</v>
      </c>
      <c r="N54"/>
    </row>
    <row r="55" spans="1:14" x14ac:dyDescent="0.25">
      <c r="A55" s="9" t="s">
        <v>222</v>
      </c>
      <c r="B55" s="11">
        <f>COUNTIF('[1]1990-91'!$C$5:$C$9726,A55)</f>
        <v>4</v>
      </c>
      <c r="C55" s="11">
        <f>COUNTIFS('[1]1990-91'!$C:$C,$A55,'[1]1990-91'!$F:$F,"WON")</f>
        <v>0</v>
      </c>
      <c r="D55" s="11">
        <f>COUNTIFS('[1]1990-91'!$C:$C,$A55,'[1]1990-91'!$F:$F,"DREW")</f>
        <v>2</v>
      </c>
      <c r="E55" s="11">
        <f>COUNTIFS('[1]1990-91'!$C:$C,$A55,'[1]1990-91'!$F:$F,"LOST")</f>
        <v>2</v>
      </c>
      <c r="F55" s="11">
        <f ca="1">SUMIF('[1]1990-91'!$C$3:$H$726,$A55,'[1]1990-91'!$G$3:$G$726)</f>
        <v>4</v>
      </c>
      <c r="G55" s="11">
        <f>SUMIF('[1]1990-91'!$C$5:$C$485,A55,'[1]1990-91'!$H$5:$H$485)</f>
        <v>6</v>
      </c>
      <c r="H55" s="10">
        <f t="shared" si="2"/>
        <v>0</v>
      </c>
      <c r="J55" s="5" t="s">
        <v>221</v>
      </c>
      <c r="K55" s="4">
        <f>COUNTIF('[1]1990-91'!$I$3:$X$726,J55)</f>
        <v>21</v>
      </c>
      <c r="N55"/>
    </row>
    <row r="56" spans="1:14" x14ac:dyDescent="0.25">
      <c r="A56" s="9" t="s">
        <v>220</v>
      </c>
      <c r="B56" s="11">
        <f>COUNTIF('[1]1990-91'!$C$5:$C$9726,A56)</f>
        <v>10</v>
      </c>
      <c r="C56" s="11">
        <f>COUNTIFS('[1]1990-91'!$C:$C,$A56,'[1]1990-91'!$F:$F,"WON")</f>
        <v>5</v>
      </c>
      <c r="D56" s="11">
        <f>COUNTIFS('[1]1990-91'!$C:$C,$A56,'[1]1990-91'!$F:$F,"DREW")</f>
        <v>1</v>
      </c>
      <c r="E56" s="11">
        <f>COUNTIFS('[1]1990-91'!$C:$C,$A56,'[1]1990-91'!$F:$F,"LOST")</f>
        <v>4</v>
      </c>
      <c r="F56" s="11">
        <f ca="1">SUMIF('[1]1990-91'!$C$3:$H$726,$A56,'[1]1990-91'!$G$3:$G$726)</f>
        <v>20</v>
      </c>
      <c r="G56" s="11">
        <f>SUMIF('[1]1990-91'!$C$5:$C$485,A56,'[1]1990-91'!$H$5:$H$485)</f>
        <v>19</v>
      </c>
      <c r="H56" s="10">
        <f t="shared" si="2"/>
        <v>0.5</v>
      </c>
      <c r="J56" s="5" t="s">
        <v>219</v>
      </c>
      <c r="K56" s="4">
        <f>COUNTIF('[1]1990-91'!$I$3:$X$726,J56)</f>
        <v>1</v>
      </c>
      <c r="N56"/>
    </row>
    <row r="57" spans="1:14" x14ac:dyDescent="0.25">
      <c r="A57" s="9" t="s">
        <v>218</v>
      </c>
      <c r="B57" s="11">
        <f>COUNTIF('[1]1990-91'!$C$5:$C$9726,A57)</f>
        <v>1</v>
      </c>
      <c r="C57" s="11">
        <f>COUNTIFS('[1]1990-91'!$C:$C,$A57,'[1]1990-91'!$F:$F,"WON")</f>
        <v>1</v>
      </c>
      <c r="D57" s="11">
        <f>COUNTIFS('[1]1990-91'!$C:$C,$A57,'[1]1990-91'!$F:$F,"DREW")</f>
        <v>0</v>
      </c>
      <c r="E57" s="11">
        <f>COUNTIFS('[1]1990-91'!$C:$C,$A57,'[1]1990-91'!$F:$F,"LOST")</f>
        <v>0</v>
      </c>
      <c r="F57" s="11">
        <f ca="1">SUMIF('[1]1990-91'!$C$3:$H$726,$A57,'[1]1990-91'!$G$3:$G$726)</f>
        <v>8</v>
      </c>
      <c r="G57" s="11">
        <f>SUMIF('[1]1990-91'!$C$5:$C$485,A57,'[1]1990-91'!$H$5:$H$485)</f>
        <v>0</v>
      </c>
      <c r="H57" s="10">
        <f t="shared" si="2"/>
        <v>1</v>
      </c>
      <c r="J57" s="5" t="s">
        <v>217</v>
      </c>
      <c r="K57" s="4">
        <f>COUNTIF('[1]1990-91'!$I$3:$X$726,J57)</f>
        <v>0</v>
      </c>
      <c r="N57"/>
    </row>
    <row r="58" spans="1:14" x14ac:dyDescent="0.25">
      <c r="A58" s="9" t="s">
        <v>216</v>
      </c>
      <c r="B58" s="11">
        <f>COUNTIF('[1]1990-91'!$C$5:$C$9726,A58)</f>
        <v>2</v>
      </c>
      <c r="C58" s="11">
        <f>COUNTIFS('[1]1990-91'!$C:$C,$A58,'[1]1990-91'!$F:$F,"WON")</f>
        <v>1</v>
      </c>
      <c r="D58" s="11">
        <f>COUNTIFS('[1]1990-91'!$C:$C,$A58,'[1]1990-91'!$F:$F,"DREW")</f>
        <v>0</v>
      </c>
      <c r="E58" s="11">
        <f>COUNTIFS('[1]1990-91'!$C:$C,$A58,'[1]1990-91'!$F:$F,"LOST")</f>
        <v>1</v>
      </c>
      <c r="F58" s="11">
        <f ca="1">SUMIF('[1]1990-91'!$C$3:$H$726,$A58,'[1]1990-91'!$G$3:$G$726)</f>
        <v>5</v>
      </c>
      <c r="G58" s="11">
        <f>SUMIF('[1]1990-91'!$C$5:$C$485,A58,'[1]1990-91'!$H$5:$H$485)</f>
        <v>4</v>
      </c>
      <c r="H58" s="10">
        <f t="shared" si="2"/>
        <v>0.5</v>
      </c>
      <c r="J58" s="5" t="s">
        <v>215</v>
      </c>
      <c r="K58" s="4">
        <f>COUNTIF('[1]1990-91'!$I$3:$X$726,J58)</f>
        <v>18</v>
      </c>
      <c r="N58"/>
    </row>
    <row r="59" spans="1:14" x14ac:dyDescent="0.25">
      <c r="A59" s="9" t="s">
        <v>214</v>
      </c>
      <c r="B59" s="11">
        <f>COUNTIF('[1]1990-91'!$C$5:$C$9726,A59)</f>
        <v>5</v>
      </c>
      <c r="C59" s="11">
        <f>COUNTIFS('[1]1990-91'!$C:$C,$A59,'[1]1990-91'!$F:$F,"WON")</f>
        <v>2</v>
      </c>
      <c r="D59" s="11">
        <f>COUNTIFS('[1]1990-91'!$C:$C,$A59,'[1]1990-91'!$F:$F,"DREW")</f>
        <v>1</v>
      </c>
      <c r="E59" s="11">
        <f>COUNTIFS('[1]1990-91'!$C:$C,$A59,'[1]1990-91'!$F:$F,"LOST")</f>
        <v>2</v>
      </c>
      <c r="F59" s="11">
        <f ca="1">SUMIF('[1]1990-91'!$C$3:$H$726,$A59,'[1]1990-91'!$G$3:$G$726)</f>
        <v>13</v>
      </c>
      <c r="G59" s="11">
        <f>SUMIF('[1]1990-91'!$C$5:$C$485,A59,'[1]1990-91'!$H$5:$H$485)</f>
        <v>13</v>
      </c>
      <c r="H59" s="10">
        <f t="shared" si="2"/>
        <v>0.4</v>
      </c>
      <c r="J59" s="5" t="s">
        <v>213</v>
      </c>
      <c r="K59" s="4">
        <f>COUNTIF('[1]1990-91'!$I$3:$X$726,J59)</f>
        <v>2</v>
      </c>
      <c r="N59"/>
    </row>
    <row r="60" spans="1:14" x14ac:dyDescent="0.25">
      <c r="A60" s="9" t="s">
        <v>212</v>
      </c>
      <c r="B60" s="11">
        <f>COUNTIF('[1]1990-91'!$C$5:$C$9726,A60)</f>
        <v>3</v>
      </c>
      <c r="C60" s="11">
        <f>COUNTIFS('[1]1990-91'!$C:$C,$A60,'[1]1990-91'!$F:$F,"WON")</f>
        <v>2</v>
      </c>
      <c r="D60" s="11">
        <f>COUNTIFS('[1]1990-91'!$C:$C,$A60,'[1]1990-91'!$F:$F,"DREW")</f>
        <v>1</v>
      </c>
      <c r="E60" s="11">
        <f>COUNTIFS('[1]1990-91'!$C:$C,$A60,'[1]1990-91'!$F:$F,"LOST")</f>
        <v>0</v>
      </c>
      <c r="F60" s="11">
        <f ca="1">SUMIF('[1]1990-91'!$C$3:$H$726,$A60,'[1]1990-91'!$G$3:$G$726)</f>
        <v>5</v>
      </c>
      <c r="G60" s="11">
        <f>SUMIF('[1]1990-91'!$C$5:$C$485,A60,'[1]1990-91'!$H$5:$H$485)</f>
        <v>2</v>
      </c>
      <c r="H60" s="10">
        <f t="shared" si="2"/>
        <v>0.66666666666666663</v>
      </c>
      <c r="J60" s="5" t="s">
        <v>211</v>
      </c>
      <c r="K60" s="4">
        <f>COUNTIF('[1]1990-91'!$I$3:$X$726,J60)</f>
        <v>1</v>
      </c>
      <c r="N60"/>
    </row>
    <row r="61" spans="1:14" x14ac:dyDescent="0.25">
      <c r="A61" s="9" t="s">
        <v>210</v>
      </c>
      <c r="B61" s="11">
        <f>COUNTIF('[1]1990-91'!$C$5:$C$9726,A61)</f>
        <v>6</v>
      </c>
      <c r="C61" s="11">
        <f>COUNTIFS('[1]1990-91'!$C:$C,$A61,'[1]1990-91'!$F:$F,"WON")</f>
        <v>4</v>
      </c>
      <c r="D61" s="11">
        <f>COUNTIFS('[1]1990-91'!$C:$C,$A61,'[1]1990-91'!$F:$F,"DREW")</f>
        <v>2</v>
      </c>
      <c r="E61" s="11">
        <f>COUNTIFS('[1]1990-91'!$C:$C,$A61,'[1]1990-91'!$F:$F,"LOST")</f>
        <v>0</v>
      </c>
      <c r="F61" s="11">
        <f ca="1">SUMIF('[1]1990-91'!$C$3:$H$726,$A61,'[1]1990-91'!$G$3:$G$726)</f>
        <v>16</v>
      </c>
      <c r="G61" s="11">
        <f>SUMIF('[1]1990-91'!$C$5:$C$485,A61,'[1]1990-91'!$H$5:$H$485)</f>
        <v>9</v>
      </c>
      <c r="H61" s="10">
        <f t="shared" ref="H61:H92" si="3">C61/B61</f>
        <v>0.66666666666666663</v>
      </c>
      <c r="J61" s="5" t="s">
        <v>209</v>
      </c>
      <c r="K61" s="4">
        <f>COUNTIF('[1]1990-91'!$I$3:$X$726,J61)</f>
        <v>1</v>
      </c>
      <c r="N61"/>
    </row>
    <row r="62" spans="1:14" x14ac:dyDescent="0.25">
      <c r="A62" s="9" t="s">
        <v>208</v>
      </c>
      <c r="B62" s="11">
        <f>COUNTIF('[1]1990-91'!$C$5:$C$9726,A62)</f>
        <v>1</v>
      </c>
      <c r="C62" s="11">
        <f>COUNTIFS('[1]1990-91'!$C:$C,$A62,'[1]1990-91'!$F:$F,"WON")</f>
        <v>0</v>
      </c>
      <c r="D62" s="11">
        <f>COUNTIFS('[1]1990-91'!$C:$C,$A62,'[1]1990-91'!$F:$F,"DREW")</f>
        <v>1</v>
      </c>
      <c r="E62" s="11">
        <f>COUNTIFS('[1]1990-91'!$C:$C,$A62,'[1]1990-91'!$F:$F,"LOST")</f>
        <v>0</v>
      </c>
      <c r="F62" s="11">
        <f ca="1">SUMIF('[1]1990-91'!$C$3:$H$726,$A62,'[1]1990-91'!$G$3:$G$726)</f>
        <v>3</v>
      </c>
      <c r="G62" s="11">
        <f>SUMIF('[1]1990-91'!$C$5:$C$485,A62,'[1]1990-91'!$H$5:$H$485)</f>
        <v>3</v>
      </c>
      <c r="H62" s="10">
        <f t="shared" si="3"/>
        <v>0</v>
      </c>
      <c r="J62" s="5" t="s">
        <v>207</v>
      </c>
      <c r="K62" s="4">
        <f>COUNTIF('[1]1990-91'!$I$3:$X$726,J62)</f>
        <v>3</v>
      </c>
      <c r="N62"/>
    </row>
    <row r="63" spans="1:14" x14ac:dyDescent="0.25">
      <c r="A63" s="9" t="s">
        <v>206</v>
      </c>
      <c r="B63" s="11">
        <f>COUNTIF('[1]1990-91'!$C$5:$C$9726,A63)</f>
        <v>2</v>
      </c>
      <c r="C63" s="11">
        <f>COUNTIFS('[1]1990-91'!$C:$C,$A63,'[1]1990-91'!$F:$F,"WON")</f>
        <v>2</v>
      </c>
      <c r="D63" s="11">
        <f>COUNTIFS('[1]1990-91'!$C:$C,$A63,'[1]1990-91'!$F:$F,"DREW")</f>
        <v>0</v>
      </c>
      <c r="E63" s="11">
        <f>COUNTIFS('[1]1990-91'!$C:$C,$A63,'[1]1990-91'!$F:$F,"LOST")</f>
        <v>0</v>
      </c>
      <c r="F63" s="11">
        <f ca="1">SUMIF('[1]1990-91'!$C$3:$H$726,$A63,'[1]1990-91'!$G$3:$G$726)</f>
        <v>10</v>
      </c>
      <c r="G63" s="11">
        <f>SUMIF('[1]1990-91'!$C$5:$C$485,A63,'[1]1990-91'!$H$5:$H$485)</f>
        <v>6</v>
      </c>
      <c r="H63" s="10">
        <f t="shared" si="3"/>
        <v>1</v>
      </c>
      <c r="J63" s="5" t="s">
        <v>205</v>
      </c>
      <c r="K63" s="4">
        <f>COUNTIF('[1]1990-91'!$I$3:$X$726,J63)</f>
        <v>1</v>
      </c>
      <c r="N63"/>
    </row>
    <row r="64" spans="1:14" x14ac:dyDescent="0.25">
      <c r="A64" s="9" t="s">
        <v>204</v>
      </c>
      <c r="B64" s="11">
        <f>COUNTIF('[1]1990-91'!$C$5:$C$9726,A64)</f>
        <v>3</v>
      </c>
      <c r="C64" s="11">
        <f>COUNTIFS('[1]1990-91'!$C:$C,$A64,'[1]1990-91'!$F:$F,"WON")</f>
        <v>3</v>
      </c>
      <c r="D64" s="11">
        <f>COUNTIFS('[1]1990-91'!$C:$C,$A64,'[1]1990-91'!$F:$F,"DREW")</f>
        <v>0</v>
      </c>
      <c r="E64" s="11">
        <f>COUNTIFS('[1]1990-91'!$C:$C,$A64,'[1]1990-91'!$F:$F,"LOST")</f>
        <v>0</v>
      </c>
      <c r="F64" s="11">
        <f ca="1">SUMIF('[1]1990-91'!$C$3:$H$726,$A64,'[1]1990-91'!$G$3:$G$726)</f>
        <v>15</v>
      </c>
      <c r="G64" s="11">
        <f>SUMIF('[1]1990-91'!$C$5:$C$485,A64,'[1]1990-91'!$H$5:$H$485)</f>
        <v>2</v>
      </c>
      <c r="H64" s="10">
        <f t="shared" si="3"/>
        <v>1</v>
      </c>
      <c r="J64" s="5" t="s">
        <v>203</v>
      </c>
      <c r="K64" s="4">
        <f>COUNTIF('[1]1990-91'!$I$3:$X$726,J64)</f>
        <v>1</v>
      </c>
      <c r="N64"/>
    </row>
    <row r="65" spans="1:14" x14ac:dyDescent="0.25">
      <c r="A65" s="9" t="s">
        <v>202</v>
      </c>
      <c r="B65" s="11">
        <f>COUNTIF('[1]1990-91'!$C$5:$C$9726,A65)</f>
        <v>3</v>
      </c>
      <c r="C65" s="11">
        <f>COUNTIFS('[1]1990-91'!$C:$C,$A65,'[1]1990-91'!$F:$F,"WON")</f>
        <v>2</v>
      </c>
      <c r="D65" s="11">
        <f>COUNTIFS('[1]1990-91'!$C:$C,$A65,'[1]1990-91'!$F:$F,"DREW")</f>
        <v>1</v>
      </c>
      <c r="E65" s="11">
        <f>COUNTIFS('[1]1990-91'!$C:$C,$A65,'[1]1990-91'!$F:$F,"LOST")</f>
        <v>0</v>
      </c>
      <c r="F65" s="11">
        <f ca="1">SUMIF('[1]1990-91'!$C$3:$H$726,$A65,'[1]1990-91'!$G$3:$G$726)</f>
        <v>9</v>
      </c>
      <c r="G65" s="11">
        <f>SUMIF('[1]1990-91'!$C$5:$C$485,A65,'[1]1990-91'!$H$5:$H$485)</f>
        <v>2</v>
      </c>
      <c r="H65" s="10">
        <f t="shared" si="3"/>
        <v>0.66666666666666663</v>
      </c>
      <c r="J65" s="5" t="s">
        <v>201</v>
      </c>
      <c r="K65" s="4">
        <f>COUNTIF('[1]1990-91'!$I$3:$X$726,J65)</f>
        <v>1</v>
      </c>
      <c r="N65"/>
    </row>
    <row r="66" spans="1:14" x14ac:dyDescent="0.25">
      <c r="A66" s="9" t="s">
        <v>200</v>
      </c>
      <c r="B66" s="11">
        <f>COUNTIF('[1]1990-91'!$C$5:$C$9726,A66)</f>
        <v>1</v>
      </c>
      <c r="C66" s="11">
        <f>COUNTIFS('[1]1990-91'!$C:$C,$A66,'[1]1990-91'!$F:$F,"WON")</f>
        <v>0</v>
      </c>
      <c r="D66" s="11">
        <f>COUNTIFS('[1]1990-91'!$C:$C,$A66,'[1]1990-91'!$F:$F,"DREW")</f>
        <v>0</v>
      </c>
      <c r="E66" s="11">
        <f>COUNTIFS('[1]1990-91'!$C:$C,$A66,'[1]1990-91'!$F:$F,"LOST")</f>
        <v>1</v>
      </c>
      <c r="F66" s="11">
        <f ca="1">SUMIF('[1]1990-91'!$C$3:$H$726,$A66,'[1]1990-91'!$G$3:$G$726)</f>
        <v>3</v>
      </c>
      <c r="G66" s="11">
        <f>SUMIF('[1]1990-91'!$C$5:$C$485,A66,'[1]1990-91'!$H$5:$H$485)</f>
        <v>5</v>
      </c>
      <c r="H66" s="10">
        <f t="shared" si="3"/>
        <v>0</v>
      </c>
      <c r="J66" s="5" t="s">
        <v>199</v>
      </c>
      <c r="K66" s="4">
        <f>COUNTIF('[1]1990-91'!$I$3:$X$726,J66)</f>
        <v>6</v>
      </c>
      <c r="N66"/>
    </row>
    <row r="67" spans="1:14" x14ac:dyDescent="0.25">
      <c r="A67" s="9" t="s">
        <v>198</v>
      </c>
      <c r="B67" s="11">
        <f>COUNTIF('[1]1990-91'!$C$5:$C$9726,A67)</f>
        <v>3</v>
      </c>
      <c r="C67" s="11">
        <f>COUNTIFS('[1]1990-91'!$C:$C,$A67,'[1]1990-91'!$F:$F,"WON")</f>
        <v>2</v>
      </c>
      <c r="D67" s="11">
        <f>COUNTIFS('[1]1990-91'!$C:$C,$A67,'[1]1990-91'!$F:$F,"DREW")</f>
        <v>0</v>
      </c>
      <c r="E67" s="11">
        <f>COUNTIFS('[1]1990-91'!$C:$C,$A67,'[1]1990-91'!$F:$F,"LOST")</f>
        <v>1</v>
      </c>
      <c r="F67" s="11">
        <f ca="1">SUMIF('[1]1990-91'!$C$3:$H$726,$A67,'[1]1990-91'!$G$3:$G$726)</f>
        <v>8</v>
      </c>
      <c r="G67" s="11">
        <f>SUMIF('[1]1990-91'!$C$5:$C$485,A67,'[1]1990-91'!$H$5:$H$485)</f>
        <v>6</v>
      </c>
      <c r="H67" s="10">
        <f t="shared" si="3"/>
        <v>0.66666666666666663</v>
      </c>
      <c r="J67" s="5" t="s">
        <v>197</v>
      </c>
      <c r="K67" s="4">
        <f>COUNTIF('[1]1990-91'!$I$3:$X$726,J67)</f>
        <v>1</v>
      </c>
      <c r="N67"/>
    </row>
    <row r="68" spans="1:14" x14ac:dyDescent="0.25">
      <c r="A68" s="9" t="s">
        <v>196</v>
      </c>
      <c r="B68" s="11">
        <f>COUNTIF('[1]1990-91'!$C$5:$C$9726,A68)</f>
        <v>1</v>
      </c>
      <c r="C68" s="11">
        <f>COUNTIFS('[1]1990-91'!$C:$C,$A68,'[1]1990-91'!$F:$F,"WON")</f>
        <v>1</v>
      </c>
      <c r="D68" s="11">
        <f>COUNTIFS('[1]1990-91'!$C:$C,$A68,'[1]1990-91'!$F:$F,"DREW")</f>
        <v>0</v>
      </c>
      <c r="E68" s="11">
        <f>COUNTIFS('[1]1990-91'!$C:$C,$A68,'[1]1990-91'!$F:$F,"LOST")</f>
        <v>0</v>
      </c>
      <c r="F68" s="11">
        <f ca="1">SUMIF('[1]1990-91'!$C$3:$H$726,$A68,'[1]1990-91'!$G$3:$G$726)</f>
        <v>9</v>
      </c>
      <c r="G68" s="11">
        <f>SUMIF('[1]1990-91'!$C$5:$C$485,A68,'[1]1990-91'!$H$5:$H$485)</f>
        <v>0</v>
      </c>
      <c r="H68" s="10">
        <f t="shared" si="3"/>
        <v>1</v>
      </c>
      <c r="J68" s="5" t="s">
        <v>195</v>
      </c>
      <c r="K68" s="4">
        <f>COUNTIF('[1]1990-91'!$I$3:$X$726,J68)</f>
        <v>1</v>
      </c>
      <c r="N68"/>
    </row>
    <row r="69" spans="1:14" x14ac:dyDescent="0.25">
      <c r="A69" s="9" t="s">
        <v>194</v>
      </c>
      <c r="B69" s="11">
        <f>COUNTIF('[1]1990-91'!$C$5:$C$9726,A69)</f>
        <v>3</v>
      </c>
      <c r="C69" s="11">
        <f>COUNTIFS('[1]1990-91'!$C:$C,$A69,'[1]1990-91'!$F:$F,"WON")</f>
        <v>1</v>
      </c>
      <c r="D69" s="11">
        <f>COUNTIFS('[1]1990-91'!$C:$C,$A69,'[1]1990-91'!$F:$F,"DREW")</f>
        <v>1</v>
      </c>
      <c r="E69" s="11">
        <f>COUNTIFS('[1]1990-91'!$C:$C,$A69,'[1]1990-91'!$F:$F,"LOST")</f>
        <v>1</v>
      </c>
      <c r="F69" s="11">
        <f ca="1">SUMIF('[1]1990-91'!$C$3:$H$726,$A69,'[1]1990-91'!$G$3:$G$726)</f>
        <v>9</v>
      </c>
      <c r="G69" s="11">
        <f>SUMIF('[1]1990-91'!$C$5:$C$485,A69,'[1]1990-91'!$H$5:$H$485)</f>
        <v>3</v>
      </c>
      <c r="H69" s="10">
        <f t="shared" si="3"/>
        <v>0.33333333333333331</v>
      </c>
      <c r="J69" s="5" t="s">
        <v>193</v>
      </c>
      <c r="K69" s="4">
        <f>COUNTIF('[1]1990-91'!$I$3:$X$726,J69)</f>
        <v>1</v>
      </c>
      <c r="N69"/>
    </row>
    <row r="70" spans="1:14" x14ac:dyDescent="0.25">
      <c r="A70" s="9" t="s">
        <v>192</v>
      </c>
      <c r="B70" s="11">
        <f>COUNTIF('[1]1990-91'!$C$5:$C$9726,A70)</f>
        <v>1</v>
      </c>
      <c r="C70" s="11">
        <f>COUNTIFS('[1]1990-91'!$C:$C,$A70,'[1]1990-91'!$F:$F,"WON")</f>
        <v>1</v>
      </c>
      <c r="D70" s="11">
        <f>COUNTIFS('[1]1990-91'!$C:$C,$A70,'[1]1990-91'!$F:$F,"DREW")</f>
        <v>0</v>
      </c>
      <c r="E70" s="11">
        <f>COUNTIFS('[1]1990-91'!$C:$C,$A70,'[1]1990-91'!$F:$F,"LOST")</f>
        <v>0</v>
      </c>
      <c r="F70" s="11">
        <f ca="1">SUMIF('[1]1990-91'!$C$3:$H$726,$A70,'[1]1990-91'!$G$3:$G$726)</f>
        <v>4</v>
      </c>
      <c r="G70" s="11">
        <f>SUMIF('[1]1990-91'!$C$5:$C$485,A70,'[1]1990-91'!$H$5:$H$485)</f>
        <v>3</v>
      </c>
      <c r="H70" s="10">
        <f t="shared" si="3"/>
        <v>1</v>
      </c>
      <c r="J70" s="5" t="s">
        <v>191</v>
      </c>
      <c r="K70" s="4">
        <f>COUNTIF('[1]1990-91'!$I$3:$X$726,J70)</f>
        <v>3</v>
      </c>
      <c r="N70"/>
    </row>
    <row r="71" spans="1:14" x14ac:dyDescent="0.25">
      <c r="A71" s="9" t="s">
        <v>190</v>
      </c>
      <c r="B71" s="11">
        <f>COUNTIF('[1]1990-91'!$C$5:$C$9726,A71)</f>
        <v>1</v>
      </c>
      <c r="C71" s="11">
        <f>COUNTIFS('[1]1990-91'!$C:$C,$A71,'[1]1990-91'!$F:$F,"WON")</f>
        <v>1</v>
      </c>
      <c r="D71" s="11">
        <f>COUNTIFS('[1]1990-91'!$C:$C,$A71,'[1]1990-91'!$F:$F,"DREW")</f>
        <v>0</v>
      </c>
      <c r="E71" s="11">
        <f>COUNTIFS('[1]1990-91'!$C:$C,$A71,'[1]1990-91'!$F:$F,"LOST")</f>
        <v>0</v>
      </c>
      <c r="F71" s="11">
        <f ca="1">SUMIF('[1]1990-91'!$C$3:$H$726,$A71,'[1]1990-91'!$G$3:$G$726)</f>
        <v>3</v>
      </c>
      <c r="G71" s="11">
        <f>SUMIF('[1]1990-91'!$C$5:$C$485,A71,'[1]1990-91'!$H$5:$H$485)</f>
        <v>2</v>
      </c>
      <c r="H71" s="10">
        <f t="shared" si="3"/>
        <v>1</v>
      </c>
      <c r="J71" s="12" t="s">
        <v>189</v>
      </c>
      <c r="K71" s="11">
        <f>COUNTIF('[1]1990-91'!$I$3:$X$726,J71)</f>
        <v>2</v>
      </c>
      <c r="N71"/>
    </row>
    <row r="72" spans="1:14" x14ac:dyDescent="0.25">
      <c r="A72" s="9" t="s">
        <v>188</v>
      </c>
      <c r="B72" s="11">
        <f>COUNTIF('[1]1990-91'!$C$5:$C$9726,A72)</f>
        <v>1</v>
      </c>
      <c r="C72" s="11">
        <f>COUNTIFS('[1]1990-91'!$C:$C,$A72,'[1]1990-91'!$F:$F,"WON")</f>
        <v>0</v>
      </c>
      <c r="D72" s="11">
        <f>COUNTIFS('[1]1990-91'!$C:$C,$A72,'[1]1990-91'!$F:$F,"DREW")</f>
        <v>1</v>
      </c>
      <c r="E72" s="11">
        <f>COUNTIFS('[1]1990-91'!$C:$C,$A72,'[1]1990-91'!$F:$F,"LOST")</f>
        <v>0</v>
      </c>
      <c r="F72" s="11">
        <f ca="1">SUMIF('[1]1990-91'!$C$3:$H$726,$A72,'[1]1990-91'!$G$3:$G$726)</f>
        <v>2</v>
      </c>
      <c r="G72" s="11">
        <f>SUMIF('[1]1990-91'!$C$5:$C$485,A72,'[1]1990-91'!$H$5:$H$485)</f>
        <v>2</v>
      </c>
      <c r="H72" s="10">
        <f t="shared" si="3"/>
        <v>0</v>
      </c>
      <c r="J72" s="5" t="s">
        <v>187</v>
      </c>
      <c r="K72" s="11">
        <f>COUNTIF('[1]1990-91'!$I$3:$X$726,J72)</f>
        <v>7</v>
      </c>
      <c r="N72"/>
    </row>
    <row r="73" spans="1:14" x14ac:dyDescent="0.25">
      <c r="A73" s="9" t="s">
        <v>186</v>
      </c>
      <c r="B73" s="11">
        <f>COUNTIF('[1]1990-91'!$C$5:$C$9726,A73)</f>
        <v>1</v>
      </c>
      <c r="C73" s="11">
        <f>COUNTIFS('[1]1990-91'!$C:$C,$A73,'[1]1990-91'!$F:$F,"WON")</f>
        <v>1</v>
      </c>
      <c r="D73" s="11">
        <f>COUNTIFS('[1]1990-91'!$C:$C,$A73,'[1]1990-91'!$F:$F,"DREW")</f>
        <v>0</v>
      </c>
      <c r="E73" s="11">
        <f>COUNTIFS('[1]1990-91'!$C:$C,$A73,'[1]1990-91'!$F:$F,"LOST")</f>
        <v>0</v>
      </c>
      <c r="F73" s="11">
        <f ca="1">SUMIF('[1]1990-91'!$C$3:$H$726,$A73,'[1]1990-91'!$G$3:$G$726)</f>
        <v>6</v>
      </c>
      <c r="G73" s="11">
        <f>SUMIF('[1]1990-91'!$C$5:$C$485,A73,'[1]1990-91'!$H$5:$H$485)</f>
        <v>0</v>
      </c>
      <c r="H73" s="10">
        <f t="shared" si="3"/>
        <v>1</v>
      </c>
      <c r="J73" s="5" t="s">
        <v>185</v>
      </c>
      <c r="K73" s="4">
        <f>COUNTIF('[1]1990-91'!$I$3:$X$726,J73)</f>
        <v>2</v>
      </c>
      <c r="N73"/>
    </row>
    <row r="74" spans="1:14" x14ac:dyDescent="0.25">
      <c r="A74" s="9" t="s">
        <v>184</v>
      </c>
      <c r="B74" s="11">
        <f>COUNTIF('[1]1990-91'!$C$5:$C$9726,A74)</f>
        <v>1</v>
      </c>
      <c r="C74" s="11">
        <f>COUNTIFS('[1]1990-91'!$C:$C,$A74,'[1]1990-91'!$F:$F,"WON")</f>
        <v>1</v>
      </c>
      <c r="D74" s="11">
        <f>COUNTIFS('[1]1990-91'!$C:$C,$A74,'[1]1990-91'!$F:$F,"DREW")</f>
        <v>0</v>
      </c>
      <c r="E74" s="11">
        <f>COUNTIFS('[1]1990-91'!$C:$C,$A74,'[1]1990-91'!$F:$F,"LOST")</f>
        <v>0</v>
      </c>
      <c r="F74" s="11">
        <f ca="1">SUMIF('[1]1990-91'!$C$3:$H$726,$A74,'[1]1990-91'!$G$3:$G$726)</f>
        <v>1</v>
      </c>
      <c r="G74" s="11">
        <f>SUMIF('[1]1990-91'!$C$5:$C$485,A74,'[1]1990-91'!$H$5:$H$485)</f>
        <v>0</v>
      </c>
      <c r="H74" s="10">
        <f t="shared" si="3"/>
        <v>1</v>
      </c>
      <c r="J74" s="5" t="s">
        <v>183</v>
      </c>
      <c r="K74" s="4">
        <f>COUNTIF('[1]1990-91'!$I$3:$X$726,J74)</f>
        <v>1</v>
      </c>
      <c r="N74"/>
    </row>
    <row r="75" spans="1:14" x14ac:dyDescent="0.25">
      <c r="A75" s="9" t="s">
        <v>182</v>
      </c>
      <c r="B75" s="11">
        <f>COUNTIF('[1]1990-91'!$C$5:$C$9726,A75)</f>
        <v>1</v>
      </c>
      <c r="C75" s="11">
        <f>COUNTIFS('[1]1990-91'!$C:$C,$A75,'[1]1990-91'!$F:$F,"WON")</f>
        <v>1</v>
      </c>
      <c r="D75" s="11">
        <f>COUNTIFS('[1]1990-91'!$C:$C,$A75,'[1]1990-91'!$F:$F,"DREW")</f>
        <v>0</v>
      </c>
      <c r="E75" s="11">
        <f>COUNTIFS('[1]1990-91'!$C:$C,$A75,'[1]1990-91'!$F:$F,"LOST")</f>
        <v>0</v>
      </c>
      <c r="F75" s="11">
        <f ca="1">SUMIF('[1]1990-91'!$C$3:$H$726,$A75,'[1]1990-91'!$G$3:$G$726)</f>
        <v>2</v>
      </c>
      <c r="G75" s="11">
        <f>SUMIF('[1]1990-91'!$C$5:$C$485,A75,'[1]1990-91'!$H$5:$H$485)</f>
        <v>1</v>
      </c>
      <c r="H75" s="10">
        <f t="shared" si="3"/>
        <v>1</v>
      </c>
      <c r="J75" s="5" t="s">
        <v>181</v>
      </c>
      <c r="K75" s="4">
        <f>COUNTIF('[1]1990-91'!$I$3:$X$726,J75)</f>
        <v>5</v>
      </c>
      <c r="N75"/>
    </row>
    <row r="76" spans="1:14" x14ac:dyDescent="0.25">
      <c r="A76" s="9" t="s">
        <v>180</v>
      </c>
      <c r="B76" s="11">
        <f>COUNTIF('[1]1990-91'!$C$5:$C$9726,A76)</f>
        <v>2</v>
      </c>
      <c r="C76" s="11">
        <f>COUNTIFS('[1]1990-91'!$C:$C,$A76,'[1]1990-91'!$F:$F,"WON")</f>
        <v>1</v>
      </c>
      <c r="D76" s="11">
        <f>COUNTIFS('[1]1990-91'!$C:$C,$A76,'[1]1990-91'!$F:$F,"DREW")</f>
        <v>0</v>
      </c>
      <c r="E76" s="11">
        <f>COUNTIFS('[1]1990-91'!$C:$C,$A76,'[1]1990-91'!$F:$F,"LOST")</f>
        <v>1</v>
      </c>
      <c r="F76" s="11">
        <f ca="1">SUMIF('[1]1990-91'!$C$3:$H$726,$A76,'[1]1990-91'!$G$3:$G$726)</f>
        <v>6</v>
      </c>
      <c r="G76" s="11">
        <f>SUMIF('[1]1990-91'!$C$5:$C$485,A76,'[1]1990-91'!$H$5:$H$485)</f>
        <v>3</v>
      </c>
      <c r="H76" s="10">
        <f t="shared" si="3"/>
        <v>0.5</v>
      </c>
      <c r="J76" s="5" t="s">
        <v>179</v>
      </c>
      <c r="K76" s="4">
        <f>COUNTIF('[1]1990-91'!$I$3:$X$726,J76)</f>
        <v>6</v>
      </c>
      <c r="N76"/>
    </row>
    <row r="77" spans="1:14" x14ac:dyDescent="0.25">
      <c r="A77" s="9" t="s">
        <v>178</v>
      </c>
      <c r="B77" s="11">
        <f>COUNTIF('[1]1990-91'!$C$5:$C$9726,A77)</f>
        <v>3</v>
      </c>
      <c r="C77" s="11">
        <f>COUNTIFS('[1]1990-91'!$C:$C,$A77,'[1]1990-91'!$F:$F,"WON")</f>
        <v>0</v>
      </c>
      <c r="D77" s="11">
        <f>COUNTIFS('[1]1990-91'!$C:$C,$A77,'[1]1990-91'!$F:$F,"DREW")</f>
        <v>0</v>
      </c>
      <c r="E77" s="11">
        <f>COUNTIFS('[1]1990-91'!$C:$C,$A77,'[1]1990-91'!$F:$F,"LOST")</f>
        <v>3</v>
      </c>
      <c r="F77" s="11">
        <f ca="1">SUMIF('[1]1990-91'!$C$3:$H$726,$A77,'[1]1990-91'!$G$3:$G$726)</f>
        <v>2</v>
      </c>
      <c r="G77" s="11">
        <f>SUMIF('[1]1990-91'!$C$5:$C$485,A77,'[1]1990-91'!$H$5:$H$485)</f>
        <v>5</v>
      </c>
      <c r="H77" s="10">
        <f t="shared" si="3"/>
        <v>0</v>
      </c>
      <c r="J77" s="5" t="s">
        <v>177</v>
      </c>
      <c r="K77" s="4">
        <f>COUNTIF('[1]1990-91'!$I$3:$X$726,J77)</f>
        <v>30</v>
      </c>
      <c r="N77"/>
    </row>
    <row r="78" spans="1:14" x14ac:dyDescent="0.25">
      <c r="A78" s="9" t="s">
        <v>176</v>
      </c>
      <c r="B78" s="11">
        <f>COUNTIF('[1]1990-91'!$C$5:$C$9726,A78)</f>
        <v>1</v>
      </c>
      <c r="C78" s="11">
        <f>COUNTIFS('[1]1990-91'!$C:$C,$A78,'[1]1990-91'!$F:$F,"WON")</f>
        <v>0</v>
      </c>
      <c r="D78" s="11">
        <f>COUNTIFS('[1]1990-91'!$C:$C,$A78,'[1]1990-91'!$F:$F,"DREW")</f>
        <v>1</v>
      </c>
      <c r="E78" s="11">
        <f>COUNTIFS('[1]1990-91'!$C:$C,$A78,'[1]1990-91'!$F:$F,"LOST")</f>
        <v>0</v>
      </c>
      <c r="F78" s="11">
        <f ca="1">SUMIF('[1]1990-91'!$C$3:$H$726,$A78,'[1]1990-91'!$G$3:$G$726)</f>
        <v>5</v>
      </c>
      <c r="G78" s="11">
        <f>SUMIF('[1]1990-91'!$C$5:$C$485,A78,'[1]1990-91'!$H$5:$H$485)</f>
        <v>5</v>
      </c>
      <c r="H78" s="10">
        <f t="shared" si="3"/>
        <v>0</v>
      </c>
      <c r="J78" s="5" t="s">
        <v>175</v>
      </c>
      <c r="K78" s="4">
        <f>COUNTIF('[1]1990-91'!$I$3:$X$726,J78)</f>
        <v>4</v>
      </c>
      <c r="N78"/>
    </row>
    <row r="79" spans="1:14" x14ac:dyDescent="0.25">
      <c r="A79" s="9" t="s">
        <v>174</v>
      </c>
      <c r="B79" s="11">
        <f>COUNTIF('[1]1990-91'!$C$5:$C$9726,A79)</f>
        <v>5</v>
      </c>
      <c r="C79" s="11">
        <f>COUNTIFS('[1]1990-91'!$C:$C,$A79,'[1]1990-91'!$F:$F,"WON")</f>
        <v>4</v>
      </c>
      <c r="D79" s="11">
        <f>COUNTIFS('[1]1990-91'!$C:$C,$A79,'[1]1990-91'!$F:$F,"DREW")</f>
        <v>0</v>
      </c>
      <c r="E79" s="11">
        <f>COUNTIFS('[1]1990-91'!$C:$C,$A79,'[1]1990-91'!$F:$F,"LOST")</f>
        <v>1</v>
      </c>
      <c r="F79" s="11">
        <f ca="1">SUMIF('[1]1990-91'!$C$3:$H$726,$A79,'[1]1990-91'!$G$3:$G$726)</f>
        <v>16</v>
      </c>
      <c r="G79" s="11">
        <f>SUMIF('[1]1990-91'!$C$5:$C$485,A79,'[1]1990-91'!$H$5:$H$485)</f>
        <v>9</v>
      </c>
      <c r="H79" s="10">
        <f t="shared" si="3"/>
        <v>0.8</v>
      </c>
      <c r="J79" s="5" t="s">
        <v>173</v>
      </c>
      <c r="K79" s="4">
        <f>COUNTIF('[1]1990-91'!$I$3:$X$726,J79)</f>
        <v>1</v>
      </c>
      <c r="N79"/>
    </row>
    <row r="80" spans="1:14" x14ac:dyDescent="0.25">
      <c r="A80" s="9" t="s">
        <v>172</v>
      </c>
      <c r="B80" s="11">
        <f>COUNTIF('[1]1990-91'!$C$5:$C$9726,A80)</f>
        <v>5</v>
      </c>
      <c r="C80" s="11">
        <f>COUNTIFS('[1]1990-91'!$C:$C,$A80,'[1]1990-91'!$F:$F,"WON")</f>
        <v>3</v>
      </c>
      <c r="D80" s="11">
        <f>COUNTIFS('[1]1990-91'!$C:$C,$A80,'[1]1990-91'!$F:$F,"DREW")</f>
        <v>2</v>
      </c>
      <c r="E80" s="11">
        <f>COUNTIFS('[1]1990-91'!$C:$C,$A80,'[1]1990-91'!$F:$F,"LOST")</f>
        <v>0</v>
      </c>
      <c r="F80" s="11">
        <f ca="1">SUMIF('[1]1990-91'!$C$3:$H$726,$A80,'[1]1990-91'!$G$3:$G$726)</f>
        <v>16</v>
      </c>
      <c r="G80" s="11">
        <f>SUMIF('[1]1990-91'!$C$5:$C$485,A80,'[1]1990-91'!$H$5:$H$485)</f>
        <v>2</v>
      </c>
      <c r="H80" s="10">
        <f t="shared" si="3"/>
        <v>0.6</v>
      </c>
      <c r="J80" s="5" t="s">
        <v>171</v>
      </c>
      <c r="K80" s="4">
        <f>COUNTIF('[1]1990-91'!$I$3:$X$726,J80)</f>
        <v>9</v>
      </c>
      <c r="N80"/>
    </row>
    <row r="81" spans="1:14" x14ac:dyDescent="0.25">
      <c r="A81" s="9" t="s">
        <v>170</v>
      </c>
      <c r="B81" s="11">
        <f>COUNTIF('[1]1990-91'!$C$5:$C$9726,A81)</f>
        <v>22</v>
      </c>
      <c r="C81" s="11">
        <f>COUNTIFS('[1]1990-91'!$C:$C,$A81,'[1]1990-91'!$F:$F,"WON")</f>
        <v>11</v>
      </c>
      <c r="D81" s="11">
        <f>COUNTIFS('[1]1990-91'!$C:$C,$A81,'[1]1990-91'!$F:$F,"DREW")</f>
        <v>5</v>
      </c>
      <c r="E81" s="11">
        <f>COUNTIFS('[1]1990-91'!$C:$C,$A81,'[1]1990-91'!$F:$F,"LOST")</f>
        <v>6</v>
      </c>
      <c r="F81" s="11">
        <f ca="1">SUMIF('[1]1990-91'!$C$3:$H$726,$A81,'[1]1990-91'!$G$3:$G$726)</f>
        <v>58</v>
      </c>
      <c r="G81" s="11">
        <f>SUMIF('[1]1990-91'!$C$5:$C$485,A81,'[1]1990-91'!$H$5:$H$485)</f>
        <v>32</v>
      </c>
      <c r="H81" s="10">
        <f t="shared" si="3"/>
        <v>0.5</v>
      </c>
      <c r="J81" s="5" t="s">
        <v>169</v>
      </c>
      <c r="K81" s="4">
        <f>COUNTIF('[1]1990-91'!$I$3:$X$726,J81)</f>
        <v>3</v>
      </c>
      <c r="N81"/>
    </row>
    <row r="82" spans="1:14" x14ac:dyDescent="0.25">
      <c r="A82" s="9" t="s">
        <v>168</v>
      </c>
      <c r="B82" s="11">
        <f>COUNTIF('[1]1990-91'!$C$5:$C$9726,A82)</f>
        <v>2</v>
      </c>
      <c r="C82" s="11">
        <f>COUNTIFS('[1]1990-91'!$C:$C,$A82,'[1]1990-91'!$F:$F,"WON")</f>
        <v>1</v>
      </c>
      <c r="D82" s="11">
        <f>COUNTIFS('[1]1990-91'!$C:$C,$A82,'[1]1990-91'!$F:$F,"DREW")</f>
        <v>0</v>
      </c>
      <c r="E82" s="11">
        <f>COUNTIFS('[1]1990-91'!$C:$C,$A82,'[1]1990-91'!$F:$F,"LOST")</f>
        <v>1</v>
      </c>
      <c r="F82" s="11">
        <f ca="1">SUMIF('[1]1990-91'!$C$3:$H$726,$A82,'[1]1990-91'!$G$3:$G$726)</f>
        <v>4</v>
      </c>
      <c r="G82" s="11">
        <f>SUMIF('[1]1990-91'!$C$5:$C$485,A82,'[1]1990-91'!$H$5:$H$485)</f>
        <v>5</v>
      </c>
      <c r="H82" s="10">
        <f t="shared" si="3"/>
        <v>0.5</v>
      </c>
      <c r="J82" s="5" t="s">
        <v>167</v>
      </c>
      <c r="K82" s="4">
        <f>COUNTIF('[1]1990-91'!$I$3:$X$726,J82)</f>
        <v>5</v>
      </c>
      <c r="N82"/>
    </row>
    <row r="83" spans="1:14" x14ac:dyDescent="0.25">
      <c r="A83" s="9" t="s">
        <v>166</v>
      </c>
      <c r="B83" s="11">
        <f>COUNTIF('[1]1990-91'!$C$5:$C$9726,A83)</f>
        <v>5</v>
      </c>
      <c r="C83" s="11">
        <f>COUNTIFS('[1]1990-91'!$C:$C,$A83,'[1]1990-91'!$F:$F,"WON")</f>
        <v>3</v>
      </c>
      <c r="D83" s="11">
        <f>COUNTIFS('[1]1990-91'!$C:$C,$A83,'[1]1990-91'!$F:$F,"DREW")</f>
        <v>0</v>
      </c>
      <c r="E83" s="11">
        <f>COUNTIFS('[1]1990-91'!$C:$C,$A83,'[1]1990-91'!$F:$F,"LOST")</f>
        <v>2</v>
      </c>
      <c r="F83" s="11">
        <f ca="1">SUMIF('[1]1990-91'!$C$3:$H$726,$A83,'[1]1990-91'!$G$3:$G$726)</f>
        <v>13</v>
      </c>
      <c r="G83" s="11">
        <f>SUMIF('[1]1990-91'!$C$5:$C$485,A83,'[1]1990-91'!$H$5:$H$485)</f>
        <v>9</v>
      </c>
      <c r="H83" s="10">
        <f t="shared" si="3"/>
        <v>0.6</v>
      </c>
      <c r="J83" s="5" t="s">
        <v>165</v>
      </c>
      <c r="K83" s="4">
        <f>COUNTIF('[1]1990-91'!$I$3:$X$726,J83)</f>
        <v>1</v>
      </c>
      <c r="N83"/>
    </row>
    <row r="84" spans="1:14" x14ac:dyDescent="0.25">
      <c r="A84" s="9" t="s">
        <v>164</v>
      </c>
      <c r="B84" s="11">
        <f>COUNTIF('[1]1990-91'!$C$5:$C$9726,A84)</f>
        <v>4</v>
      </c>
      <c r="C84" s="11">
        <f>COUNTIFS('[1]1990-91'!$C:$C,$A84,'[1]1990-91'!$F:$F,"WON")</f>
        <v>1</v>
      </c>
      <c r="D84" s="11">
        <f>COUNTIFS('[1]1990-91'!$C:$C,$A84,'[1]1990-91'!$F:$F,"DREW")</f>
        <v>1</v>
      </c>
      <c r="E84" s="11">
        <f>COUNTIFS('[1]1990-91'!$C:$C,$A84,'[1]1990-91'!$F:$F,"LOST")</f>
        <v>2</v>
      </c>
      <c r="F84" s="11">
        <f ca="1">SUMIF('[1]1990-91'!$C$3:$H$726,$A84,'[1]1990-91'!$G$3:$G$726)</f>
        <v>6</v>
      </c>
      <c r="G84" s="11">
        <f>SUMIF('[1]1990-91'!$C$5:$C$485,A84,'[1]1990-91'!$H$5:$H$485)</f>
        <v>10</v>
      </c>
      <c r="H84" s="10">
        <f t="shared" si="3"/>
        <v>0.25</v>
      </c>
      <c r="J84" s="5" t="s">
        <v>163</v>
      </c>
      <c r="K84" s="4">
        <f>COUNTIF('[1]1990-91'!$I$3:$X$726,J84)</f>
        <v>7</v>
      </c>
      <c r="N84"/>
    </row>
    <row r="85" spans="1:14" x14ac:dyDescent="0.25">
      <c r="A85" s="9" t="s">
        <v>162</v>
      </c>
      <c r="B85" s="11">
        <f>COUNTIF('[1]1990-91'!$C$5:$C$9726,A85)</f>
        <v>27</v>
      </c>
      <c r="C85" s="11">
        <f>COUNTIFS('[1]1990-91'!$C:$C,$A85,'[1]1990-91'!$F:$F,"WON")</f>
        <v>13</v>
      </c>
      <c r="D85" s="11">
        <f>COUNTIFS('[1]1990-91'!$C:$C,$A85,'[1]1990-91'!$F:$F,"DREW")</f>
        <v>3</v>
      </c>
      <c r="E85" s="11">
        <f>COUNTIFS('[1]1990-91'!$C:$C,$A85,'[1]1990-91'!$F:$F,"LOST")</f>
        <v>11</v>
      </c>
      <c r="F85" s="11">
        <f ca="1">SUMIF('[1]1990-91'!$C$3:$H$726,$A85,'[1]1990-91'!$G$3:$G$726)</f>
        <v>86</v>
      </c>
      <c r="G85" s="11">
        <f>SUMIF('[1]1990-91'!$C$5:$C$485,A85,'[1]1990-91'!$H$5:$H$485)</f>
        <v>59</v>
      </c>
      <c r="H85" s="10">
        <f t="shared" si="3"/>
        <v>0.48148148148148145</v>
      </c>
      <c r="J85" s="5" t="s">
        <v>161</v>
      </c>
      <c r="K85" s="4">
        <f>COUNTIF('[1]1990-91'!$I$3:$X$726,J85)</f>
        <v>2</v>
      </c>
      <c r="N85"/>
    </row>
    <row r="86" spans="1:14" x14ac:dyDescent="0.25">
      <c r="A86" s="9" t="s">
        <v>160</v>
      </c>
      <c r="B86" s="11">
        <f>COUNTIF('[1]1990-91'!$C$5:$C$9726,A86)</f>
        <v>4</v>
      </c>
      <c r="C86" s="11">
        <f>COUNTIFS('[1]1990-91'!$C:$C,$A86,'[1]1990-91'!$F:$F,"WON")</f>
        <v>3</v>
      </c>
      <c r="D86" s="11">
        <f>COUNTIFS('[1]1990-91'!$C:$C,$A86,'[1]1990-91'!$F:$F,"DREW")</f>
        <v>0</v>
      </c>
      <c r="E86" s="11">
        <f>COUNTIFS('[1]1990-91'!$C:$C,$A86,'[1]1990-91'!$F:$F,"LOST")</f>
        <v>1</v>
      </c>
      <c r="F86" s="11">
        <f ca="1">SUMIF('[1]1990-91'!$C$3:$H$726,$A86,'[1]1990-91'!$G$3:$G$726)</f>
        <v>31</v>
      </c>
      <c r="G86" s="11">
        <f>SUMIF('[1]1990-91'!$C$5:$C$485,A86,'[1]1990-91'!$H$5:$H$485)</f>
        <v>6</v>
      </c>
      <c r="H86" s="10">
        <f t="shared" si="3"/>
        <v>0.75</v>
      </c>
      <c r="J86" s="5" t="s">
        <v>159</v>
      </c>
      <c r="K86" s="4">
        <f>COUNTIF('[1]1990-91'!$I$3:$X$726,J86)</f>
        <v>1</v>
      </c>
      <c r="N86"/>
    </row>
    <row r="87" spans="1:14" x14ac:dyDescent="0.25">
      <c r="A87" s="9" t="s">
        <v>158</v>
      </c>
      <c r="B87" s="11">
        <f>COUNTIF('[1]1990-91'!$C$5:$C$9726,A87)</f>
        <v>4</v>
      </c>
      <c r="C87" s="11">
        <f>COUNTIFS('[1]1990-91'!$C:$C,$A87,'[1]1990-91'!$F:$F,"WON")</f>
        <v>2</v>
      </c>
      <c r="D87" s="11">
        <f>COUNTIFS('[1]1990-91'!$C:$C,$A87,'[1]1990-91'!$F:$F,"DREW")</f>
        <v>1</v>
      </c>
      <c r="E87" s="11">
        <f>COUNTIFS('[1]1990-91'!$C:$C,$A87,'[1]1990-91'!$F:$F,"LOST")</f>
        <v>1</v>
      </c>
      <c r="F87" s="11">
        <f ca="1">SUMIF('[1]1990-91'!$C$3:$H$726,$A87,'[1]1990-91'!$G$3:$G$726)</f>
        <v>7</v>
      </c>
      <c r="G87" s="11">
        <f>SUMIF('[1]1990-91'!$C$5:$C$485,A87,'[1]1990-91'!$H$5:$H$485)</f>
        <v>5</v>
      </c>
      <c r="H87" s="10">
        <f t="shared" si="3"/>
        <v>0.5</v>
      </c>
      <c r="J87" s="12" t="s">
        <v>157</v>
      </c>
      <c r="K87" s="4">
        <f>COUNTIF('[1]1990-91'!$I$3:$X$726,J87)</f>
        <v>4</v>
      </c>
      <c r="N87"/>
    </row>
    <row r="88" spans="1:14" x14ac:dyDescent="0.25">
      <c r="A88" s="9" t="s">
        <v>156</v>
      </c>
      <c r="B88" s="11">
        <f>COUNTIF('[1]1990-91'!$C$5:$C$9726,A88)</f>
        <v>5</v>
      </c>
      <c r="C88" s="11">
        <f>COUNTIFS('[1]1990-91'!$C:$C,$A88,'[1]1990-91'!$F:$F,"WON")</f>
        <v>1</v>
      </c>
      <c r="D88" s="11">
        <f>COUNTIFS('[1]1990-91'!$C:$C,$A88,'[1]1990-91'!$F:$F,"DREW")</f>
        <v>0</v>
      </c>
      <c r="E88" s="11">
        <f>COUNTIFS('[1]1990-91'!$C:$C,$A88,'[1]1990-91'!$F:$F,"LOST")</f>
        <v>4</v>
      </c>
      <c r="F88" s="11">
        <f ca="1">SUMIF('[1]1990-91'!$C$3:$H$726,$A88,'[1]1990-91'!$G$3:$G$726)</f>
        <v>8</v>
      </c>
      <c r="G88" s="11">
        <f>SUMIF('[1]1990-91'!$C$5:$C$485,A88,'[1]1990-91'!$H$5:$H$485)</f>
        <v>18</v>
      </c>
      <c r="H88" s="10">
        <f t="shared" si="3"/>
        <v>0.2</v>
      </c>
      <c r="J88" s="5" t="s">
        <v>155</v>
      </c>
      <c r="K88" s="4">
        <f>COUNTIF('[1]1990-91'!$I$3:$X$726,J88)</f>
        <v>1</v>
      </c>
      <c r="N88"/>
    </row>
    <row r="89" spans="1:14" x14ac:dyDescent="0.25">
      <c r="A89" s="9" t="s">
        <v>154</v>
      </c>
      <c r="B89" s="11">
        <f>COUNTIF('[1]1990-91'!$C$5:$C$9726,A89)</f>
        <v>4</v>
      </c>
      <c r="C89" s="11">
        <f>COUNTIFS('[1]1990-91'!$C:$C,$A89,'[1]1990-91'!$F:$F,"WON")</f>
        <v>0</v>
      </c>
      <c r="D89" s="11">
        <f>COUNTIFS('[1]1990-91'!$C:$C,$A89,'[1]1990-91'!$F:$F,"DREW")</f>
        <v>0</v>
      </c>
      <c r="E89" s="11">
        <f>COUNTIFS('[1]1990-91'!$C:$C,$A89,'[1]1990-91'!$F:$F,"LOST")</f>
        <v>4</v>
      </c>
      <c r="F89" s="11">
        <f ca="1">SUMIF('[1]1990-91'!$C$3:$H$726,$A89,'[1]1990-91'!$G$3:$G$726)</f>
        <v>3</v>
      </c>
      <c r="G89" s="11">
        <f>SUMIF('[1]1990-91'!$C$5:$C$485,A89,'[1]1990-91'!$H$5:$H$485)</f>
        <v>14</v>
      </c>
      <c r="H89" s="10">
        <f t="shared" si="3"/>
        <v>0</v>
      </c>
      <c r="J89" s="12" t="s">
        <v>153</v>
      </c>
      <c r="K89" s="4">
        <f>COUNTIF('[1]1990-91'!$I$3:$X$726,J89)</f>
        <v>2</v>
      </c>
      <c r="N89"/>
    </row>
    <row r="90" spans="1:14" x14ac:dyDescent="0.25">
      <c r="A90" s="9" t="s">
        <v>152</v>
      </c>
      <c r="B90" s="11">
        <f>COUNTIF('[1]1990-91'!$C$5:$C$9726,A90)</f>
        <v>10</v>
      </c>
      <c r="C90" s="11">
        <f>COUNTIFS('[1]1990-91'!$C:$C,$A90,'[1]1990-91'!$F:$F,"WON")</f>
        <v>5</v>
      </c>
      <c r="D90" s="11">
        <f>COUNTIFS('[1]1990-91'!$C:$C,$A90,'[1]1990-91'!$F:$F,"DREW")</f>
        <v>0</v>
      </c>
      <c r="E90" s="11">
        <f>COUNTIFS('[1]1990-91'!$C:$C,$A90,'[1]1990-91'!$F:$F,"LOST")</f>
        <v>5</v>
      </c>
      <c r="F90" s="11">
        <f ca="1">SUMIF('[1]1990-91'!$C$3:$H$726,$A90,'[1]1990-91'!$G$3:$G$726)</f>
        <v>25</v>
      </c>
      <c r="G90" s="11">
        <f>SUMIF('[1]1990-91'!$C$5:$C$485,A90,'[1]1990-91'!$H$5:$H$485)</f>
        <v>15</v>
      </c>
      <c r="H90" s="10">
        <f t="shared" si="3"/>
        <v>0.5</v>
      </c>
      <c r="J90" s="5" t="s">
        <v>151</v>
      </c>
      <c r="K90" s="4">
        <f>COUNTIF('[1]1990-91'!$I$3:$X$726,J90)</f>
        <v>50</v>
      </c>
      <c r="N90"/>
    </row>
    <row r="91" spans="1:14" x14ac:dyDescent="0.25">
      <c r="A91" s="9" t="s">
        <v>150</v>
      </c>
      <c r="B91" s="11">
        <f>COUNTIF('[1]1990-91'!$C$5:$C$9726,A91)</f>
        <v>2</v>
      </c>
      <c r="C91" s="11">
        <f>COUNTIFS('[1]1990-91'!$C:$C,$A91,'[1]1990-91'!$F:$F,"WON")</f>
        <v>1</v>
      </c>
      <c r="D91" s="11">
        <f>COUNTIFS('[1]1990-91'!$C:$C,$A91,'[1]1990-91'!$F:$F,"DREW")</f>
        <v>0</v>
      </c>
      <c r="E91" s="11">
        <f>COUNTIFS('[1]1990-91'!$C:$C,$A91,'[1]1990-91'!$F:$F,"LOST")</f>
        <v>1</v>
      </c>
      <c r="F91" s="11">
        <f ca="1">SUMIF('[1]1990-91'!$C$3:$H$726,$A91,'[1]1990-91'!$G$3:$G$726)</f>
        <v>3</v>
      </c>
      <c r="G91" s="11">
        <f>SUMIF('[1]1990-91'!$C$5:$C$485,A91,'[1]1990-91'!$H$5:$H$485)</f>
        <v>3</v>
      </c>
      <c r="H91" s="10">
        <f t="shared" si="3"/>
        <v>0.5</v>
      </c>
      <c r="J91" s="5" t="s">
        <v>149</v>
      </c>
      <c r="K91" s="4">
        <f>COUNTIF('[1]1990-91'!$I$3:$X$726,J91)</f>
        <v>4</v>
      </c>
      <c r="N91"/>
    </row>
    <row r="92" spans="1:14" x14ac:dyDescent="0.25">
      <c r="A92" s="9" t="s">
        <v>148</v>
      </c>
      <c r="B92" s="11">
        <f>COUNTIF('[1]1990-91'!$C$5:$C$9726,A92)</f>
        <v>2</v>
      </c>
      <c r="C92" s="11">
        <f>COUNTIFS('[1]1990-91'!$C:$C,$A92,'[1]1990-91'!$F:$F,"WON")</f>
        <v>1</v>
      </c>
      <c r="D92" s="11">
        <f>COUNTIFS('[1]1990-91'!$C:$C,$A92,'[1]1990-91'!$F:$F,"DREW")</f>
        <v>0</v>
      </c>
      <c r="E92" s="11">
        <f>COUNTIFS('[1]1990-91'!$C:$C,$A92,'[1]1990-91'!$F:$F,"LOST")</f>
        <v>1</v>
      </c>
      <c r="F92" s="11">
        <f ca="1">SUMIF('[1]1990-91'!$C$3:$H$726,$A92,'[1]1990-91'!$G$3:$G$726)</f>
        <v>3</v>
      </c>
      <c r="G92" s="11">
        <f>SUMIF('[1]1990-91'!$C$5:$C$485,A92,'[1]1990-91'!$H$5:$H$485)</f>
        <v>3</v>
      </c>
      <c r="H92" s="10">
        <f t="shared" si="3"/>
        <v>0.5</v>
      </c>
      <c r="J92" s="5" t="s">
        <v>147</v>
      </c>
      <c r="K92" s="4">
        <f>COUNTIF('[1]1990-91'!$I$3:$X$726,J92)</f>
        <v>1</v>
      </c>
      <c r="N92"/>
    </row>
    <row r="93" spans="1:14" x14ac:dyDescent="0.25">
      <c r="A93" s="9" t="s">
        <v>146</v>
      </c>
      <c r="B93" s="11">
        <f>COUNTIF('[1]1990-91'!$C$5:$C$9726,A93)</f>
        <v>2</v>
      </c>
      <c r="C93" s="11">
        <f>COUNTIFS('[1]1990-91'!$C:$C,$A93,'[1]1990-91'!$F:$F,"WON")</f>
        <v>0</v>
      </c>
      <c r="D93" s="11">
        <f>COUNTIFS('[1]1990-91'!$C:$C,$A93,'[1]1990-91'!$F:$F,"DREW")</f>
        <v>1</v>
      </c>
      <c r="E93" s="11">
        <f>COUNTIFS('[1]1990-91'!$C:$C,$A93,'[1]1990-91'!$F:$F,"LOST")</f>
        <v>1</v>
      </c>
      <c r="F93" s="11">
        <f ca="1">SUMIF('[1]1990-91'!$C$3:$H$726,$A93,'[1]1990-91'!$G$3:$G$726)</f>
        <v>2</v>
      </c>
      <c r="G93" s="11">
        <f>SUMIF('[1]1990-91'!$C$5:$C$485,A93,'[1]1990-91'!$H$5:$H$485)</f>
        <v>4</v>
      </c>
      <c r="H93" s="10">
        <f t="shared" ref="H93:H124" si="4">C93/B93</f>
        <v>0</v>
      </c>
      <c r="J93" s="12" t="s">
        <v>145</v>
      </c>
      <c r="K93" s="4">
        <f>COUNTIF('[1]1990-91'!$I$3:$X$726,J93)</f>
        <v>3</v>
      </c>
      <c r="N93"/>
    </row>
    <row r="94" spans="1:14" x14ac:dyDescent="0.25">
      <c r="A94" s="9" t="s">
        <v>144</v>
      </c>
      <c r="B94" s="11">
        <f>COUNTIF('[1]1990-91'!$C$5:$C$9726,A94)</f>
        <v>2</v>
      </c>
      <c r="C94" s="11">
        <f>COUNTIFS('[1]1990-91'!$C:$C,$A94,'[1]1990-91'!$F:$F,"WON")</f>
        <v>1</v>
      </c>
      <c r="D94" s="11">
        <f>COUNTIFS('[1]1990-91'!$C:$C,$A94,'[1]1990-91'!$F:$F,"DREW")</f>
        <v>1</v>
      </c>
      <c r="E94" s="11">
        <f>COUNTIFS('[1]1990-91'!$C:$C,$A94,'[1]1990-91'!$F:$F,"LOST")</f>
        <v>0</v>
      </c>
      <c r="F94" s="11">
        <f ca="1">SUMIF('[1]1990-91'!$C$3:$H$726,$A94,'[1]1990-91'!$G$3:$G$726)</f>
        <v>4</v>
      </c>
      <c r="G94" s="11">
        <f>SUMIF('[1]1990-91'!$C$5:$C$485,A94,'[1]1990-91'!$H$5:$H$485)</f>
        <v>2</v>
      </c>
      <c r="H94" s="10">
        <f t="shared" si="4"/>
        <v>0.5</v>
      </c>
      <c r="J94" s="5" t="s">
        <v>143</v>
      </c>
      <c r="K94" s="4">
        <f>COUNTIF('[1]1990-91'!$I$3:$X$726,J94)</f>
        <v>2</v>
      </c>
      <c r="N94"/>
    </row>
    <row r="95" spans="1:14" x14ac:dyDescent="0.25">
      <c r="A95" s="9" t="s">
        <v>142</v>
      </c>
      <c r="B95" s="11">
        <f>COUNTIF('[1]1990-91'!$C$5:$C$9726,A95)</f>
        <v>10</v>
      </c>
      <c r="C95" s="11">
        <f>COUNTIFS('[1]1990-91'!$C:$C,$A95,'[1]1990-91'!$F:$F,"WON")</f>
        <v>4</v>
      </c>
      <c r="D95" s="11">
        <f>COUNTIFS('[1]1990-91'!$C:$C,$A95,'[1]1990-91'!$F:$F,"DREW")</f>
        <v>4</v>
      </c>
      <c r="E95" s="11">
        <f>COUNTIFS('[1]1990-91'!$C:$C,$A95,'[1]1990-91'!$F:$F,"LOST")</f>
        <v>2</v>
      </c>
      <c r="F95" s="11">
        <f ca="1">SUMIF('[1]1990-91'!$C$3:$H$726,$A95,'[1]1990-91'!$G$3:$G$726)</f>
        <v>19</v>
      </c>
      <c r="G95" s="11">
        <f>SUMIF('[1]1990-91'!$C$5:$C$485,A95,'[1]1990-91'!$H$5:$H$485)</f>
        <v>13</v>
      </c>
      <c r="H95" s="10">
        <f t="shared" si="4"/>
        <v>0.4</v>
      </c>
      <c r="J95" s="5" t="s">
        <v>141</v>
      </c>
      <c r="K95" s="4">
        <f>COUNTIF('[1]1990-91'!$I$3:$X$726,J95)</f>
        <v>5</v>
      </c>
      <c r="N95"/>
    </row>
    <row r="96" spans="1:14" x14ac:dyDescent="0.25">
      <c r="A96" s="9" t="s">
        <v>140</v>
      </c>
      <c r="B96" s="11">
        <f>COUNTIF('[1]1990-91'!$C$5:$C$9726,A96)</f>
        <v>1</v>
      </c>
      <c r="C96" s="11">
        <f>COUNTIFS('[1]1990-91'!$C:$C,$A96,'[1]1990-91'!$F:$F,"WON")</f>
        <v>1</v>
      </c>
      <c r="D96" s="11">
        <f>COUNTIFS('[1]1990-91'!$C:$C,$A96,'[1]1990-91'!$F:$F,"DREW")</f>
        <v>0</v>
      </c>
      <c r="E96" s="11">
        <f>COUNTIFS('[1]1990-91'!$C:$C,$A96,'[1]1990-91'!$F:$F,"LOST")</f>
        <v>0</v>
      </c>
      <c r="F96" s="11">
        <f ca="1">SUMIF('[1]1990-91'!$C$3:$H$726,$A96,'[1]1990-91'!$G$3:$G$726)</f>
        <v>2</v>
      </c>
      <c r="G96" s="11">
        <f>SUMIF('[1]1990-91'!$C$5:$C$485,A96,'[1]1990-91'!$H$5:$H$485)</f>
        <v>1</v>
      </c>
      <c r="H96" s="10">
        <f t="shared" si="4"/>
        <v>1</v>
      </c>
      <c r="J96" s="5" t="s">
        <v>139</v>
      </c>
      <c r="K96" s="4">
        <f>COUNTIF('[1]1990-91'!$I$3:$X$726,J96)</f>
        <v>4</v>
      </c>
      <c r="N96"/>
    </row>
    <row r="97" spans="1:14" x14ac:dyDescent="0.25">
      <c r="A97" s="9" t="s">
        <v>138</v>
      </c>
      <c r="B97" s="11">
        <f>COUNTIF('[1]1990-91'!$C$5:$C$9726,A97)</f>
        <v>5</v>
      </c>
      <c r="C97" s="11">
        <f>COUNTIFS('[1]1990-91'!$C:$C,$A97,'[1]1990-91'!$F:$F,"WON")</f>
        <v>3</v>
      </c>
      <c r="D97" s="11">
        <f>COUNTIFS('[1]1990-91'!$C:$C,$A97,'[1]1990-91'!$F:$F,"DREW")</f>
        <v>1</v>
      </c>
      <c r="E97" s="11">
        <f>COUNTIFS('[1]1990-91'!$C:$C,$A97,'[1]1990-91'!$F:$F,"LOST")</f>
        <v>1</v>
      </c>
      <c r="F97" s="11">
        <f ca="1">SUMIF('[1]1990-91'!$C$3:$H$726,$A97,'[1]1990-91'!$G$3:$G$726)</f>
        <v>15</v>
      </c>
      <c r="G97" s="11">
        <f>SUMIF('[1]1990-91'!$C$5:$C$485,A97,'[1]1990-91'!$H$5:$H$485)</f>
        <v>5</v>
      </c>
      <c r="H97" s="10">
        <f t="shared" si="4"/>
        <v>0.6</v>
      </c>
      <c r="J97" s="12" t="s">
        <v>137</v>
      </c>
      <c r="K97" s="4">
        <f>COUNTIF('[1]1990-91'!$I$3:$X$726,J97)</f>
        <v>9</v>
      </c>
      <c r="N97"/>
    </row>
    <row r="98" spans="1:14" x14ac:dyDescent="0.25">
      <c r="A98" s="9" t="s">
        <v>136</v>
      </c>
      <c r="B98" s="11">
        <f>COUNTIF('[1]1990-91'!$C$5:$C$9726,A98)</f>
        <v>1</v>
      </c>
      <c r="C98" s="11">
        <f>COUNTIFS('[1]1990-91'!$C:$C,$A98,'[1]1990-91'!$F:$F,"WON")</f>
        <v>0</v>
      </c>
      <c r="D98" s="11">
        <f>COUNTIFS('[1]1990-91'!$C:$C,$A98,'[1]1990-91'!$F:$F,"DREW")</f>
        <v>0</v>
      </c>
      <c r="E98" s="11">
        <f>COUNTIFS('[1]1990-91'!$C:$C,$A98,'[1]1990-91'!$F:$F,"LOST")</f>
        <v>1</v>
      </c>
      <c r="F98" s="11">
        <f ca="1">SUMIF('[1]1990-91'!$C$3:$H$726,$A98,'[1]1990-91'!$G$3:$G$726)</f>
        <v>0</v>
      </c>
      <c r="G98" s="11">
        <f>SUMIF('[1]1990-91'!$C$5:$C$485,A98,'[1]1990-91'!$H$5:$H$485)</f>
        <v>1</v>
      </c>
      <c r="H98" s="10">
        <f t="shared" si="4"/>
        <v>0</v>
      </c>
      <c r="J98" s="12" t="s">
        <v>135</v>
      </c>
      <c r="K98" s="4">
        <f>COUNTIF('[1]1990-91'!$I$3:$X$726,J98)</f>
        <v>14</v>
      </c>
      <c r="N98"/>
    </row>
    <row r="99" spans="1:14" x14ac:dyDescent="0.25">
      <c r="A99" s="9" t="s">
        <v>134</v>
      </c>
      <c r="B99" s="11">
        <f>COUNTIF('[1]1990-91'!$C$5:$C$9726,A99)</f>
        <v>1</v>
      </c>
      <c r="C99" s="11">
        <f>COUNTIFS('[1]1990-91'!$C:$C,$A99,'[1]1990-91'!$F:$F,"WON")</f>
        <v>1</v>
      </c>
      <c r="D99" s="11">
        <f>COUNTIFS('[1]1990-91'!$C:$C,$A99,'[1]1990-91'!$F:$F,"DREW")</f>
        <v>0</v>
      </c>
      <c r="E99" s="11">
        <f>COUNTIFS('[1]1990-91'!$C:$C,$A99,'[1]1990-91'!$F:$F,"LOST")</f>
        <v>0</v>
      </c>
      <c r="F99" s="11">
        <f ca="1">SUMIF('[1]1990-91'!$C$3:$H$726,$A99,'[1]1990-91'!$G$3:$G$726)</f>
        <v>4</v>
      </c>
      <c r="G99" s="11">
        <f>SUMIF('[1]1990-91'!$C$5:$C$485,A99,'[1]1990-91'!$H$5:$H$485)</f>
        <v>2</v>
      </c>
      <c r="H99" s="10">
        <f t="shared" si="4"/>
        <v>1</v>
      </c>
      <c r="J99" s="5" t="s">
        <v>133</v>
      </c>
      <c r="K99" s="4">
        <f>COUNTIF('[1]1990-91'!$I$3:$X$726,J99)</f>
        <v>5</v>
      </c>
      <c r="N99"/>
    </row>
    <row r="100" spans="1:14" x14ac:dyDescent="0.25">
      <c r="A100" s="9" t="s">
        <v>132</v>
      </c>
      <c r="B100" s="11">
        <f>COUNTIF('[1]1990-91'!$C$5:$C$9726,A100)</f>
        <v>1</v>
      </c>
      <c r="C100" s="11">
        <f>COUNTIFS('[1]1990-91'!$C:$C,$A100,'[1]1990-91'!$F:$F,"WON")</f>
        <v>1</v>
      </c>
      <c r="D100" s="11">
        <f>COUNTIFS('[1]1990-91'!$C:$C,$A100,'[1]1990-91'!$F:$F,"DREW")</f>
        <v>0</v>
      </c>
      <c r="E100" s="11">
        <f>COUNTIFS('[1]1990-91'!$C:$C,$A100,'[1]1990-91'!$F:$F,"LOST")</f>
        <v>0</v>
      </c>
      <c r="F100" s="11">
        <f ca="1">SUMIF('[1]1990-91'!$C$3:$H$726,$A100,'[1]1990-91'!$G$3:$G$726)</f>
        <v>7</v>
      </c>
      <c r="G100" s="11">
        <f>SUMIF('[1]1990-91'!$C$5:$C$485,A100,'[1]1990-91'!$H$5:$H$485)</f>
        <v>0</v>
      </c>
      <c r="H100" s="10">
        <f t="shared" si="4"/>
        <v>1</v>
      </c>
      <c r="J100" s="5" t="s">
        <v>131</v>
      </c>
      <c r="K100" s="4">
        <f>COUNTIF('[1]1990-91'!$I$3:$X$726,J100)</f>
        <v>1</v>
      </c>
      <c r="N100"/>
    </row>
    <row r="101" spans="1:14" x14ac:dyDescent="0.25">
      <c r="A101" s="9" t="s">
        <v>130</v>
      </c>
      <c r="B101" s="11">
        <f>COUNTIF('[1]1990-91'!$C$5:$C$9726,A101)</f>
        <v>9</v>
      </c>
      <c r="C101" s="11">
        <f>COUNTIFS('[1]1990-91'!$C:$C,$A101,'[1]1990-91'!$F:$F,"WON")</f>
        <v>4</v>
      </c>
      <c r="D101" s="11">
        <f>COUNTIFS('[1]1990-91'!$C:$C,$A101,'[1]1990-91'!$F:$F,"DREW")</f>
        <v>2</v>
      </c>
      <c r="E101" s="11">
        <f>COUNTIFS('[1]1990-91'!$C:$C,$A101,'[1]1990-91'!$F:$F,"LOST")</f>
        <v>3</v>
      </c>
      <c r="F101" s="11">
        <f ca="1">SUMIF('[1]1990-91'!$C$3:$H$726,$A101,'[1]1990-91'!$G$3:$G$726)</f>
        <v>21</v>
      </c>
      <c r="G101" s="11">
        <f>SUMIF('[1]1990-91'!$C$5:$C$485,A101,'[1]1990-91'!$H$5:$H$485)</f>
        <v>18</v>
      </c>
      <c r="H101" s="10">
        <f t="shared" si="4"/>
        <v>0.44444444444444442</v>
      </c>
      <c r="J101" s="12" t="s">
        <v>129</v>
      </c>
      <c r="K101" s="4">
        <f>COUNTIF('[1]1990-91'!$I$3:$X$726,J101)</f>
        <v>1</v>
      </c>
      <c r="N101"/>
    </row>
    <row r="102" spans="1:14" x14ac:dyDescent="0.25">
      <c r="A102" s="9" t="s">
        <v>128</v>
      </c>
      <c r="B102" s="11">
        <f>COUNTIF('[1]1990-91'!$C$5:$C$9726,A102)</f>
        <v>4</v>
      </c>
      <c r="C102" s="11">
        <f>COUNTIFS('[1]1990-91'!$C:$C,$A102,'[1]1990-91'!$F:$F,"WON")</f>
        <v>2</v>
      </c>
      <c r="D102" s="11">
        <f>COUNTIFS('[1]1990-91'!$C:$C,$A102,'[1]1990-91'!$F:$F,"DREW")</f>
        <v>1</v>
      </c>
      <c r="E102" s="11">
        <f>COUNTIFS('[1]1990-91'!$C:$C,$A102,'[1]1990-91'!$F:$F,"LOST")</f>
        <v>1</v>
      </c>
      <c r="F102" s="11">
        <f ca="1">SUMIF('[1]1990-91'!$C$3:$H$726,$A102,'[1]1990-91'!$G$3:$G$726)</f>
        <v>10</v>
      </c>
      <c r="G102" s="11">
        <f>SUMIF('[1]1990-91'!$C$5:$C$485,A102,'[1]1990-91'!$H$5:$H$485)</f>
        <v>3</v>
      </c>
      <c r="H102" s="10">
        <f t="shared" si="4"/>
        <v>0.5</v>
      </c>
      <c r="J102" s="5" t="s">
        <v>127</v>
      </c>
      <c r="K102" s="4">
        <f>COUNTIF('[1]1990-91'!$I$3:$X$726,J102)</f>
        <v>17</v>
      </c>
      <c r="N102"/>
    </row>
    <row r="103" spans="1:14" x14ac:dyDescent="0.25">
      <c r="A103" s="9" t="s">
        <v>126</v>
      </c>
      <c r="B103" s="11">
        <f>COUNTIF('[1]1990-91'!$C$5:$C$9726,A103)</f>
        <v>1</v>
      </c>
      <c r="C103" s="11">
        <f>COUNTIFS('[1]1990-91'!$C:$C,$A103,'[1]1990-91'!$F:$F,"WON")</f>
        <v>0</v>
      </c>
      <c r="D103" s="11">
        <f>COUNTIFS('[1]1990-91'!$C:$C,$A103,'[1]1990-91'!$F:$F,"DREW")</f>
        <v>0</v>
      </c>
      <c r="E103" s="11">
        <f>COUNTIFS('[1]1990-91'!$C:$C,$A103,'[1]1990-91'!$F:$F,"LOST")</f>
        <v>1</v>
      </c>
      <c r="F103" s="11">
        <f ca="1">SUMIF('[1]1990-91'!$C$3:$H$726,$A103,'[1]1990-91'!$G$3:$G$726)</f>
        <v>1</v>
      </c>
      <c r="G103" s="11">
        <f>SUMIF('[1]1990-91'!$C$5:$C$485,A103,'[1]1990-91'!$H$5:$H$485)</f>
        <v>2</v>
      </c>
      <c r="H103" s="10">
        <f t="shared" si="4"/>
        <v>0</v>
      </c>
      <c r="J103" s="5" t="s">
        <v>125</v>
      </c>
      <c r="K103" s="4">
        <f>COUNTIF('[1]1990-91'!$I$3:$X$726,J103)</f>
        <v>14</v>
      </c>
      <c r="N103"/>
    </row>
    <row r="104" spans="1:14" x14ac:dyDescent="0.25">
      <c r="A104" s="9" t="s">
        <v>124</v>
      </c>
      <c r="B104" s="11">
        <f>COUNTIF('[1]1990-91'!$C$5:$C$9726,A104)</f>
        <v>1</v>
      </c>
      <c r="C104" s="11">
        <f>COUNTIFS('[1]1990-91'!$C:$C,$A104,'[1]1990-91'!$F:$F,"WON")</f>
        <v>1</v>
      </c>
      <c r="D104" s="11">
        <f>COUNTIFS('[1]1990-91'!$C:$C,$A104,'[1]1990-91'!$F:$F,"DREW")</f>
        <v>0</v>
      </c>
      <c r="E104" s="11">
        <f>COUNTIFS('[1]1990-91'!$C:$C,$A104,'[1]1990-91'!$F:$F,"LOST")</f>
        <v>0</v>
      </c>
      <c r="F104" s="11">
        <f ca="1">SUMIF('[1]1990-91'!$C$3:$H$726,$A104,'[1]1990-91'!$G$3:$G$726)</f>
        <v>7</v>
      </c>
      <c r="G104" s="11">
        <f>SUMIF('[1]1990-91'!$C$5:$C$485,A104,'[1]1990-91'!$H$5:$H$485)</f>
        <v>3</v>
      </c>
      <c r="H104" s="10">
        <f t="shared" si="4"/>
        <v>1</v>
      </c>
      <c r="J104" s="12" t="s">
        <v>123</v>
      </c>
      <c r="K104" s="4">
        <f>COUNTIF('[1]1990-91'!$I$3:$X$726,J104)</f>
        <v>1</v>
      </c>
      <c r="N104"/>
    </row>
    <row r="105" spans="1:14" x14ac:dyDescent="0.25">
      <c r="A105" s="9" t="s">
        <v>122</v>
      </c>
      <c r="B105" s="11">
        <f>COUNTIF('[1]1990-91'!$C$5:$C$9726,A105)</f>
        <v>2</v>
      </c>
      <c r="C105" s="11">
        <f>COUNTIFS('[1]1990-91'!$C:$C,$A105,'[1]1990-91'!$F:$F,"WON")</f>
        <v>1</v>
      </c>
      <c r="D105" s="11">
        <f>COUNTIFS('[1]1990-91'!$C:$C,$A105,'[1]1990-91'!$F:$F,"DREW")</f>
        <v>0</v>
      </c>
      <c r="E105" s="11">
        <f>COUNTIFS('[1]1990-91'!$C:$C,$A105,'[1]1990-91'!$F:$F,"LOST")</f>
        <v>1</v>
      </c>
      <c r="F105" s="11">
        <f ca="1">SUMIF('[1]1990-91'!$C$3:$H$726,$A105,'[1]1990-91'!$G$3:$G$726)</f>
        <v>3</v>
      </c>
      <c r="G105" s="11">
        <f>SUMIF('[1]1990-91'!$C$5:$C$485,A105,'[1]1990-91'!$H$5:$H$485)</f>
        <v>2</v>
      </c>
      <c r="H105" s="10">
        <f t="shared" si="4"/>
        <v>0.5</v>
      </c>
      <c r="J105" s="5" t="s">
        <v>121</v>
      </c>
      <c r="K105" s="4">
        <f>COUNTIF('[1]1990-91'!$I$3:$X$726,J105)</f>
        <v>3</v>
      </c>
      <c r="N105"/>
    </row>
    <row r="106" spans="1:14" x14ac:dyDescent="0.25">
      <c r="A106" s="9" t="s">
        <v>120</v>
      </c>
      <c r="B106" s="11">
        <f>COUNTIF('[1]1990-91'!$C$5:$C$9726,A106)</f>
        <v>1</v>
      </c>
      <c r="C106" s="11">
        <f>COUNTIFS('[1]1990-91'!$C:$C,$A106,'[1]1990-91'!$F:$F,"WON")</f>
        <v>1</v>
      </c>
      <c r="D106" s="11">
        <f>COUNTIFS('[1]1990-91'!$C:$C,$A106,'[1]1990-91'!$F:$F,"DREW")</f>
        <v>0</v>
      </c>
      <c r="E106" s="11">
        <f>COUNTIFS('[1]1990-91'!$C:$C,$A106,'[1]1990-91'!$F:$F,"LOST")</f>
        <v>0</v>
      </c>
      <c r="F106" s="11">
        <f ca="1">SUMIF('[1]1990-91'!$C$3:$H$726,$A106,'[1]1990-91'!$G$3:$G$726)</f>
        <v>5</v>
      </c>
      <c r="G106" s="11">
        <f>SUMIF('[1]1990-91'!$C$5:$C$485,A106,'[1]1990-91'!$H$5:$H$485)</f>
        <v>0</v>
      </c>
      <c r="H106" s="10">
        <f t="shared" si="4"/>
        <v>1</v>
      </c>
      <c r="J106" s="5" t="s">
        <v>119</v>
      </c>
      <c r="K106" s="4">
        <f>COUNTIF('[1]1990-91'!$I$3:$X$726,J106)</f>
        <v>20</v>
      </c>
      <c r="N106"/>
    </row>
    <row r="107" spans="1:14" x14ac:dyDescent="0.25">
      <c r="A107" s="9" t="s">
        <v>118</v>
      </c>
      <c r="B107" s="11">
        <f>COUNTIF('[1]1990-91'!$C$5:$C$9726,A107)</f>
        <v>4</v>
      </c>
      <c r="C107" s="11">
        <f>COUNTIFS('[1]1990-91'!$C:$C,$A107,'[1]1990-91'!$F:$F,"WON")</f>
        <v>4</v>
      </c>
      <c r="D107" s="11">
        <f>COUNTIFS('[1]1990-91'!$C:$C,$A107,'[1]1990-91'!$F:$F,"DREW")</f>
        <v>0</v>
      </c>
      <c r="E107" s="11">
        <f>COUNTIFS('[1]1990-91'!$C:$C,$A107,'[1]1990-91'!$F:$F,"LOST")</f>
        <v>0</v>
      </c>
      <c r="F107" s="11">
        <f ca="1">SUMIF('[1]1990-91'!$C$3:$H$726,$A107,'[1]1990-91'!$G$3:$G$726)</f>
        <v>21</v>
      </c>
      <c r="G107" s="11">
        <f>SUMIF('[1]1990-91'!$C$5:$C$485,A107,'[1]1990-91'!$H$5:$H$485)</f>
        <v>1</v>
      </c>
      <c r="H107" s="10">
        <f t="shared" si="4"/>
        <v>1</v>
      </c>
      <c r="J107" s="5" t="s">
        <v>117</v>
      </c>
      <c r="K107" s="4">
        <f>COUNTIF('[1]1990-91'!$I$3:$X$726,J107)</f>
        <v>3</v>
      </c>
      <c r="N107"/>
    </row>
    <row r="108" spans="1:14" x14ac:dyDescent="0.25">
      <c r="A108" s="9" t="s">
        <v>116</v>
      </c>
      <c r="B108" s="11">
        <f>COUNTIF('[1]1990-91'!$C$5:$C$9726,A108)</f>
        <v>3</v>
      </c>
      <c r="C108" s="11">
        <f>COUNTIFS('[1]1990-91'!$C:$C,$A108,'[1]1990-91'!$F:$F,"WON")</f>
        <v>1</v>
      </c>
      <c r="D108" s="11">
        <f>COUNTIFS('[1]1990-91'!$C:$C,$A108,'[1]1990-91'!$F:$F,"DREW")</f>
        <v>0</v>
      </c>
      <c r="E108" s="11">
        <f>COUNTIFS('[1]1990-91'!$C:$C,$A108,'[1]1990-91'!$F:$F,"LOST")</f>
        <v>2</v>
      </c>
      <c r="F108" s="11">
        <f ca="1">SUMIF('[1]1990-91'!$C$3:$H$726,$A108,'[1]1990-91'!$G$3:$G$726)</f>
        <v>11</v>
      </c>
      <c r="G108" s="11">
        <f>SUMIF('[1]1990-91'!$C$5:$C$485,A108,'[1]1990-91'!$H$5:$H$485)</f>
        <v>11</v>
      </c>
      <c r="H108" s="10">
        <f t="shared" si="4"/>
        <v>0.33333333333333331</v>
      </c>
      <c r="J108" s="5" t="s">
        <v>115</v>
      </c>
      <c r="K108" s="4">
        <f>COUNTIF('[1]1990-91'!$I$3:$X$726,J108)</f>
        <v>2</v>
      </c>
      <c r="N108"/>
    </row>
    <row r="109" spans="1:14" x14ac:dyDescent="0.25">
      <c r="A109" s="9" t="s">
        <v>114</v>
      </c>
      <c r="B109" s="11">
        <f>COUNTIF('[1]1990-91'!$C$5:$C$9726,A109)</f>
        <v>1</v>
      </c>
      <c r="C109" s="11">
        <f>COUNTIFS('[1]1990-91'!$C:$C,$A109,'[1]1990-91'!$F:$F,"WON")</f>
        <v>1</v>
      </c>
      <c r="D109" s="11">
        <f>COUNTIFS('[1]1990-91'!$C:$C,$A109,'[1]1990-91'!$F:$F,"DREW")</f>
        <v>0</v>
      </c>
      <c r="E109" s="11">
        <f>COUNTIFS('[1]1990-91'!$C:$C,$A109,'[1]1990-91'!$F:$F,"LOST")</f>
        <v>0</v>
      </c>
      <c r="F109" s="11">
        <f ca="1">SUMIF('[1]1990-91'!$C$3:$H$726,$A109,'[1]1990-91'!$G$3:$G$726)</f>
        <v>5</v>
      </c>
      <c r="G109" s="11">
        <f>SUMIF('[1]1990-91'!$C$5:$C$485,A109,'[1]1990-91'!$H$5:$H$485)</f>
        <v>0</v>
      </c>
      <c r="H109" s="10">
        <f t="shared" si="4"/>
        <v>1</v>
      </c>
      <c r="J109" s="5" t="s">
        <v>113</v>
      </c>
      <c r="K109" s="4">
        <f>COUNTIF('[1]1990-91'!$I$3:$X$726,J109)</f>
        <v>2</v>
      </c>
      <c r="N109"/>
    </row>
    <row r="110" spans="1:14" x14ac:dyDescent="0.25">
      <c r="A110" s="9" t="s">
        <v>112</v>
      </c>
      <c r="B110" s="11">
        <f>COUNTIF('[1]1990-91'!$C$5:$C$9726,A110)</f>
        <v>11</v>
      </c>
      <c r="C110" s="11">
        <f>COUNTIFS('[1]1990-91'!$C:$C,$A110,'[1]1990-91'!$F:$F,"WON")</f>
        <v>6</v>
      </c>
      <c r="D110" s="11">
        <f>COUNTIFS('[1]1990-91'!$C:$C,$A110,'[1]1990-91'!$F:$F,"DREW")</f>
        <v>1</v>
      </c>
      <c r="E110" s="11">
        <f>COUNTIFS('[1]1990-91'!$C:$C,$A110,'[1]1990-91'!$F:$F,"LOST")</f>
        <v>4</v>
      </c>
      <c r="F110" s="11">
        <f ca="1">SUMIF('[1]1990-91'!$C$3:$H$726,$A110,'[1]1990-91'!$G$3:$G$726)</f>
        <v>19</v>
      </c>
      <c r="G110" s="11">
        <f>SUMIF('[1]1990-91'!$C$5:$C$485,A110,'[1]1990-91'!$H$5:$H$485)</f>
        <v>14</v>
      </c>
      <c r="H110" s="10">
        <f t="shared" si="4"/>
        <v>0.54545454545454541</v>
      </c>
      <c r="J110" s="5" t="s">
        <v>111</v>
      </c>
      <c r="K110" s="4">
        <f>COUNTIF('[1]1990-91'!$I$3:$X$726,J110)</f>
        <v>3</v>
      </c>
      <c r="N110"/>
    </row>
    <row r="111" spans="1:14" x14ac:dyDescent="0.25">
      <c r="A111" s="9" t="s">
        <v>110</v>
      </c>
      <c r="B111" s="11">
        <f>COUNTIF('[1]1990-91'!$C$5:$C$9726,A111)</f>
        <v>2</v>
      </c>
      <c r="C111" s="11">
        <f>COUNTIFS('[1]1990-91'!$C:$C,$A111,'[1]1990-91'!$F:$F,"WON")</f>
        <v>2</v>
      </c>
      <c r="D111" s="11">
        <f>COUNTIFS('[1]1990-91'!$C:$C,$A111,'[1]1990-91'!$F:$F,"DREW")</f>
        <v>0</v>
      </c>
      <c r="E111" s="11">
        <f>COUNTIFS('[1]1990-91'!$C:$C,$A111,'[1]1990-91'!$F:$F,"LOST")</f>
        <v>0</v>
      </c>
      <c r="F111" s="11">
        <f ca="1">SUMIF('[1]1990-91'!$C$3:$H$726,$A111,'[1]1990-91'!$G$3:$G$726)</f>
        <v>8</v>
      </c>
      <c r="G111" s="11">
        <f>SUMIF('[1]1990-91'!$C$5:$C$485,A111,'[1]1990-91'!$H$5:$H$485)</f>
        <v>1</v>
      </c>
      <c r="H111" s="10">
        <f t="shared" si="4"/>
        <v>1</v>
      </c>
      <c r="J111" s="5" t="s">
        <v>109</v>
      </c>
      <c r="K111" s="4">
        <f>COUNTIF('[1]1990-91'!$I$3:$X$726,J111)</f>
        <v>2</v>
      </c>
      <c r="N111"/>
    </row>
    <row r="112" spans="1:14" x14ac:dyDescent="0.25">
      <c r="A112" s="9" t="s">
        <v>108</v>
      </c>
      <c r="B112" s="11">
        <f>COUNTIF('[1]1990-91'!$C$5:$C$9726,A112)</f>
        <v>7</v>
      </c>
      <c r="C112" s="11">
        <f>COUNTIFS('[1]1990-91'!$C:$C,$A112,'[1]1990-91'!$F:$F,"WON")</f>
        <v>3</v>
      </c>
      <c r="D112" s="11">
        <f>COUNTIFS('[1]1990-91'!$C:$C,$A112,'[1]1990-91'!$F:$F,"DREW")</f>
        <v>1</v>
      </c>
      <c r="E112" s="11">
        <f>COUNTIFS('[1]1990-91'!$C:$C,$A112,'[1]1990-91'!$F:$F,"LOST")</f>
        <v>3</v>
      </c>
      <c r="F112" s="11">
        <f ca="1">SUMIF('[1]1990-91'!$C$3:$H$726,$A112,'[1]1990-91'!$G$3:$G$726)</f>
        <v>15</v>
      </c>
      <c r="G112" s="11">
        <f>SUMIF('[1]1990-91'!$C$5:$C$485,A112,'[1]1990-91'!$H$5:$H$485)</f>
        <v>7</v>
      </c>
      <c r="H112" s="10">
        <f t="shared" si="4"/>
        <v>0.42857142857142855</v>
      </c>
      <c r="J112" s="5" t="s">
        <v>107</v>
      </c>
      <c r="K112" s="4">
        <f>COUNTIF('[1]1990-91'!$I$3:$X$726,J112)</f>
        <v>1</v>
      </c>
      <c r="N112"/>
    </row>
    <row r="113" spans="1:14" x14ac:dyDescent="0.25">
      <c r="A113" s="9" t="s">
        <v>106</v>
      </c>
      <c r="B113" s="11">
        <f>COUNTIF('[1]1990-91'!$C$5:$C$9726,A113)</f>
        <v>1</v>
      </c>
      <c r="C113" s="11">
        <f>COUNTIFS('[1]1990-91'!$C:$C,$A113,'[1]1990-91'!$F:$F,"WON")</f>
        <v>0</v>
      </c>
      <c r="D113" s="11">
        <f>COUNTIFS('[1]1990-91'!$C:$C,$A113,'[1]1990-91'!$F:$F,"DREW")</f>
        <v>0</v>
      </c>
      <c r="E113" s="11">
        <f>COUNTIFS('[1]1990-91'!$C:$C,$A113,'[1]1990-91'!$F:$F,"LOST")</f>
        <v>1</v>
      </c>
      <c r="F113" s="11">
        <f ca="1">SUMIF('[1]1990-91'!$C$3:$H$726,$A113,'[1]1990-91'!$G$3:$G$726)</f>
        <v>3</v>
      </c>
      <c r="G113" s="11">
        <f>SUMIF('[1]1990-91'!$C$5:$C$485,A113,'[1]1990-91'!$H$5:$H$485)</f>
        <v>5</v>
      </c>
      <c r="H113" s="10">
        <f t="shared" si="4"/>
        <v>0</v>
      </c>
      <c r="J113" s="5" t="s">
        <v>105</v>
      </c>
      <c r="K113" s="4">
        <f>COUNTIF('[1]1990-91'!$I$3:$X$726,J113)</f>
        <v>1</v>
      </c>
      <c r="N113"/>
    </row>
    <row r="114" spans="1:14" x14ac:dyDescent="0.25">
      <c r="A114" s="9" t="s">
        <v>104</v>
      </c>
      <c r="B114" s="11">
        <f>COUNTIF('[1]1990-91'!$C$5:$C$9726,A114)</f>
        <v>1</v>
      </c>
      <c r="C114" s="11">
        <f>COUNTIFS('[1]1990-91'!$C:$C,$A114,'[1]1990-91'!$F:$F,"WON")</f>
        <v>1</v>
      </c>
      <c r="D114" s="11">
        <f>COUNTIFS('[1]1990-91'!$C:$C,$A114,'[1]1990-91'!$F:$F,"DREW")</f>
        <v>0</v>
      </c>
      <c r="E114" s="11">
        <f>COUNTIFS('[1]1990-91'!$C:$C,$A114,'[1]1990-91'!$F:$F,"LOST")</f>
        <v>0</v>
      </c>
      <c r="F114" s="11">
        <f ca="1">SUMIF('[1]1990-91'!$C$3:$H$726,$A114,'[1]1990-91'!$G$3:$G$726)</f>
        <v>3</v>
      </c>
      <c r="G114" s="11">
        <f>SUMIF('[1]1990-91'!$C$5:$C$485,A114,'[1]1990-91'!$H$5:$H$485)</f>
        <v>0</v>
      </c>
      <c r="H114" s="10">
        <f t="shared" si="4"/>
        <v>1</v>
      </c>
      <c r="J114" s="5" t="s">
        <v>103</v>
      </c>
      <c r="K114" s="4">
        <f>COUNTIF('[1]1990-91'!$I$3:$X$726,J114)</f>
        <v>7</v>
      </c>
      <c r="N114"/>
    </row>
    <row r="115" spans="1:14" x14ac:dyDescent="0.25">
      <c r="A115" s="9" t="s">
        <v>102</v>
      </c>
      <c r="B115" s="11">
        <f>COUNTIF('[1]1990-91'!$C$5:$C$9726,A115)</f>
        <v>1</v>
      </c>
      <c r="C115" s="11">
        <f>COUNTIFS('[1]1990-91'!$C:$C,$A115,'[1]1990-91'!$F:$F,"WON")</f>
        <v>0</v>
      </c>
      <c r="D115" s="11">
        <f>COUNTIFS('[1]1990-91'!$C:$C,$A115,'[1]1990-91'!$F:$F,"DREW")</f>
        <v>0</v>
      </c>
      <c r="E115" s="11">
        <f>COUNTIFS('[1]1990-91'!$C:$C,$A115,'[1]1990-91'!$F:$F,"LOST")</f>
        <v>1</v>
      </c>
      <c r="F115" s="11">
        <f ca="1">SUMIF('[1]1990-91'!$C$3:$H$726,$A115,'[1]1990-91'!$G$3:$G$726)</f>
        <v>3</v>
      </c>
      <c r="G115" s="11">
        <f>SUMIF('[1]1990-91'!$C$5:$C$485,A115,'[1]1990-91'!$H$5:$H$485)</f>
        <v>4</v>
      </c>
      <c r="H115" s="10">
        <f t="shared" si="4"/>
        <v>0</v>
      </c>
      <c r="J115" s="5" t="s">
        <v>101</v>
      </c>
      <c r="K115" s="4">
        <f>COUNTIF('[1]1990-91'!$I$3:$X$726,J115)</f>
        <v>11</v>
      </c>
      <c r="N115"/>
    </row>
    <row r="116" spans="1:14" x14ac:dyDescent="0.25">
      <c r="A116" s="9" t="s">
        <v>100</v>
      </c>
      <c r="B116" s="11">
        <f>COUNTIF('[1]1990-91'!$C$5:$C$9726,A116)</f>
        <v>27</v>
      </c>
      <c r="C116" s="11">
        <f>COUNTIFS('[1]1990-91'!$C:$C,$A116,'[1]1990-91'!$F:$F,"WON")</f>
        <v>8</v>
      </c>
      <c r="D116" s="11">
        <f>COUNTIFS('[1]1990-91'!$C:$C,$A116,'[1]1990-91'!$F:$F,"DREW")</f>
        <v>5</v>
      </c>
      <c r="E116" s="11">
        <f>COUNTIFS('[1]1990-91'!$C:$C,$A116,'[1]1990-91'!$F:$F,"LOST")</f>
        <v>14</v>
      </c>
      <c r="F116" s="11">
        <f ca="1">SUMIF('[1]1990-91'!$C$3:$H$726,$A116,'[1]1990-91'!$G$3:$G$726)</f>
        <v>52</v>
      </c>
      <c r="G116" s="11">
        <f>SUMIF('[1]1990-91'!$C$5:$C$485,A116,'[1]1990-91'!$H$5:$H$485)</f>
        <v>73</v>
      </c>
      <c r="H116" s="10">
        <f t="shared" si="4"/>
        <v>0.29629629629629628</v>
      </c>
      <c r="J116" s="5" t="s">
        <v>99</v>
      </c>
      <c r="K116" s="4">
        <f>COUNTIF('[1]1990-91'!$I$3:$X$726,J116)</f>
        <v>11</v>
      </c>
      <c r="N116"/>
    </row>
    <row r="117" spans="1:14" x14ac:dyDescent="0.25">
      <c r="A117" s="9" t="s">
        <v>98</v>
      </c>
      <c r="B117" s="11">
        <f>COUNTIF('[1]1990-91'!$C$5:$C$9726,A117)</f>
        <v>4</v>
      </c>
      <c r="C117" s="11">
        <f>COUNTIFS('[1]1990-91'!$C:$C,$A117,'[1]1990-91'!$F:$F,"WON")</f>
        <v>3</v>
      </c>
      <c r="D117" s="11">
        <f>COUNTIFS('[1]1990-91'!$C:$C,$A117,'[1]1990-91'!$F:$F,"DREW")</f>
        <v>0</v>
      </c>
      <c r="E117" s="11">
        <f>COUNTIFS('[1]1990-91'!$C:$C,$A117,'[1]1990-91'!$F:$F,"LOST")</f>
        <v>1</v>
      </c>
      <c r="F117" s="11">
        <f ca="1">SUMIF('[1]1990-91'!$C$3:$H$726,$A117,'[1]1990-91'!$G$3:$G$726)</f>
        <v>15</v>
      </c>
      <c r="G117" s="11">
        <f>SUMIF('[1]1990-91'!$C$5:$C$485,A117,'[1]1990-91'!$H$5:$H$485)</f>
        <v>6</v>
      </c>
      <c r="H117" s="10">
        <f t="shared" si="4"/>
        <v>0.75</v>
      </c>
      <c r="J117" s="5" t="s">
        <v>97</v>
      </c>
      <c r="K117" s="4">
        <f>COUNTIF('[1]1990-91'!$I$3:$X$726,J117)</f>
        <v>1</v>
      </c>
      <c r="N117"/>
    </row>
    <row r="118" spans="1:14" x14ac:dyDescent="0.25">
      <c r="A118" s="9" t="s">
        <v>96</v>
      </c>
      <c r="B118" s="11">
        <f>COUNTIF('[1]1990-91'!$C$5:$C$9726,A118)</f>
        <v>2</v>
      </c>
      <c r="C118" s="11">
        <f>COUNTIFS('[1]1990-91'!$C:$C,$A118,'[1]1990-91'!$F:$F,"WON")</f>
        <v>1</v>
      </c>
      <c r="D118" s="11">
        <f>COUNTIFS('[1]1990-91'!$C:$C,$A118,'[1]1990-91'!$F:$F,"DREW")</f>
        <v>0</v>
      </c>
      <c r="E118" s="11">
        <f>COUNTIFS('[1]1990-91'!$C:$C,$A118,'[1]1990-91'!$F:$F,"LOST")</f>
        <v>1</v>
      </c>
      <c r="F118" s="11">
        <f ca="1">SUMIF('[1]1990-91'!$C$3:$H$726,$A118,'[1]1990-91'!$G$3:$G$726)</f>
        <v>5</v>
      </c>
      <c r="G118" s="11">
        <f>SUMIF('[1]1990-91'!$C$5:$C$485,A118,'[1]1990-91'!$H$5:$H$485)</f>
        <v>7</v>
      </c>
      <c r="H118" s="10">
        <f t="shared" si="4"/>
        <v>0.5</v>
      </c>
      <c r="J118" s="5" t="s">
        <v>95</v>
      </c>
      <c r="K118" s="4">
        <f>COUNTIF('[1]1990-91'!$I$3:$X$726,J118)</f>
        <v>2</v>
      </c>
      <c r="N118"/>
    </row>
    <row r="119" spans="1:14" x14ac:dyDescent="0.25">
      <c r="A119" s="9" t="s">
        <v>94</v>
      </c>
      <c r="B119" s="11">
        <f>COUNTIF('[1]1990-91'!$C$5:$C$9726,A119)</f>
        <v>1</v>
      </c>
      <c r="C119" s="11">
        <f>COUNTIFS('[1]1990-91'!$C:$C,$A119,'[1]1990-91'!$F:$F,"WON")</f>
        <v>0</v>
      </c>
      <c r="D119" s="11">
        <f>COUNTIFS('[1]1990-91'!$C:$C,$A119,'[1]1990-91'!$F:$F,"DREW")</f>
        <v>0</v>
      </c>
      <c r="E119" s="11">
        <f>COUNTIFS('[1]1990-91'!$C:$C,$A119,'[1]1990-91'!$F:$F,"LOST")</f>
        <v>1</v>
      </c>
      <c r="F119" s="11">
        <f ca="1">SUMIF('[1]1990-91'!$C$3:$H$726,$A119,'[1]1990-91'!$G$3:$G$726)</f>
        <v>2</v>
      </c>
      <c r="G119" s="11">
        <f>SUMIF('[1]1990-91'!$C$5:$C$485,A119,'[1]1990-91'!$H$5:$H$485)</f>
        <v>4</v>
      </c>
      <c r="H119" s="10">
        <f t="shared" si="4"/>
        <v>0</v>
      </c>
      <c r="J119" s="5" t="s">
        <v>93</v>
      </c>
      <c r="K119" s="4">
        <f>COUNTIF('[1]1990-91'!$I$3:$X$726,J119)</f>
        <v>2</v>
      </c>
      <c r="N119"/>
    </row>
    <row r="120" spans="1:14" x14ac:dyDescent="0.25">
      <c r="A120" s="9" t="s">
        <v>92</v>
      </c>
      <c r="B120" s="11">
        <f>COUNTIF('[1]1990-91'!$C$5:$C$9726,A120)</f>
        <v>1</v>
      </c>
      <c r="C120" s="11">
        <f>COUNTIFS('[1]1990-91'!$C:$C,$A120,'[1]1990-91'!$F:$F,"WON")</f>
        <v>1</v>
      </c>
      <c r="D120" s="11">
        <f>COUNTIFS('[1]1990-91'!$C:$C,$A120,'[1]1990-91'!$F:$F,"DREW")</f>
        <v>0</v>
      </c>
      <c r="E120" s="11">
        <f>COUNTIFS('[1]1990-91'!$C:$C,$A120,'[1]1990-91'!$F:$F,"LOST")</f>
        <v>0</v>
      </c>
      <c r="F120" s="11">
        <f ca="1">SUMIF('[1]1990-91'!$C$3:$H$726,$A120,'[1]1990-91'!$G$3:$G$726)</f>
        <v>2</v>
      </c>
      <c r="G120" s="11">
        <f>SUMIF('[1]1990-91'!$C$5:$C$485,A120,'[1]1990-91'!$H$5:$H$485)</f>
        <v>0</v>
      </c>
      <c r="H120" s="10">
        <f t="shared" si="4"/>
        <v>1</v>
      </c>
      <c r="J120" s="5" t="s">
        <v>91</v>
      </c>
      <c r="K120" s="4">
        <f>COUNTIF('[1]1990-91'!$I$3:$X$726,J120)</f>
        <v>37</v>
      </c>
      <c r="N120"/>
    </row>
    <row r="121" spans="1:14" x14ac:dyDescent="0.25">
      <c r="A121" s="9" t="s">
        <v>90</v>
      </c>
      <c r="B121" s="11">
        <f>COUNTIF('[1]1990-91'!$C$5:$C$9726,A121)</f>
        <v>1</v>
      </c>
      <c r="C121" s="11">
        <f>COUNTIFS('[1]1990-91'!$C:$C,$A121,'[1]1990-91'!$F:$F,"WON")</f>
        <v>1</v>
      </c>
      <c r="D121" s="11">
        <f>COUNTIFS('[1]1990-91'!$C:$C,$A121,'[1]1990-91'!$F:$F,"DREW")</f>
        <v>0</v>
      </c>
      <c r="E121" s="11">
        <f>COUNTIFS('[1]1990-91'!$C:$C,$A121,'[1]1990-91'!$F:$F,"LOST")</f>
        <v>0</v>
      </c>
      <c r="F121" s="11">
        <f ca="1">SUMIF('[1]1990-91'!$C$3:$H$726,$A121,'[1]1990-91'!$G$3:$G$726)</f>
        <v>8</v>
      </c>
      <c r="G121" s="11">
        <f>SUMIF('[1]1990-91'!$C$5:$C$485,A121,'[1]1990-91'!$H$5:$H$485)</f>
        <v>0</v>
      </c>
      <c r="H121" s="10">
        <f t="shared" si="4"/>
        <v>1</v>
      </c>
      <c r="J121" s="5" t="s">
        <v>89</v>
      </c>
      <c r="K121" s="4">
        <f>COUNTIF('[1]1990-91'!$I$3:$X$726,J121)</f>
        <v>2</v>
      </c>
      <c r="N121"/>
    </row>
    <row r="122" spans="1:14" x14ac:dyDescent="0.25">
      <c r="A122" s="9" t="s">
        <v>88</v>
      </c>
      <c r="B122" s="11">
        <f>COUNTIF('[1]1990-91'!$C$5:$C$9726,A122)</f>
        <v>4</v>
      </c>
      <c r="C122" s="11">
        <f>COUNTIFS('[1]1990-91'!$C:$C,$A122,'[1]1990-91'!$F:$F,"WON")</f>
        <v>1</v>
      </c>
      <c r="D122" s="11">
        <f>COUNTIFS('[1]1990-91'!$C:$C,$A122,'[1]1990-91'!$F:$F,"DREW")</f>
        <v>3</v>
      </c>
      <c r="E122" s="11">
        <f>COUNTIFS('[1]1990-91'!$C:$C,$A122,'[1]1990-91'!$F:$F,"LOST")</f>
        <v>0</v>
      </c>
      <c r="F122" s="11">
        <f ca="1">SUMIF('[1]1990-91'!$C$3:$H$726,$A122,'[1]1990-91'!$G$3:$G$726)</f>
        <v>5</v>
      </c>
      <c r="G122" s="11">
        <f>SUMIF('[1]1990-91'!$C$5:$C$485,A122,'[1]1990-91'!$H$5:$H$485)</f>
        <v>4</v>
      </c>
      <c r="H122" s="10">
        <f t="shared" si="4"/>
        <v>0.25</v>
      </c>
      <c r="J122" s="5" t="s">
        <v>87</v>
      </c>
      <c r="K122" s="4">
        <f>COUNTIF('[1]1990-91'!$I$3:$X$726,J122)</f>
        <v>17</v>
      </c>
      <c r="N122"/>
    </row>
    <row r="123" spans="1:14" x14ac:dyDescent="0.25">
      <c r="A123" s="9" t="s">
        <v>86</v>
      </c>
      <c r="B123" s="11">
        <f>COUNTIF('[1]1990-91'!$C$5:$C$9726,A123)</f>
        <v>1</v>
      </c>
      <c r="C123" s="11">
        <f>COUNTIFS('[1]1990-91'!$C:$C,$A123,'[1]1990-91'!$F:$F,"WON")</f>
        <v>1</v>
      </c>
      <c r="D123" s="11">
        <f>COUNTIFS('[1]1990-91'!$C:$C,$A123,'[1]1990-91'!$F:$F,"DREW")</f>
        <v>0</v>
      </c>
      <c r="E123" s="11">
        <f>COUNTIFS('[1]1990-91'!$C:$C,$A123,'[1]1990-91'!$F:$F,"LOST")</f>
        <v>0</v>
      </c>
      <c r="F123" s="11">
        <f ca="1">SUMIF('[1]1990-91'!$C$3:$H$726,$A123,'[1]1990-91'!$G$3:$G$726)</f>
        <v>3</v>
      </c>
      <c r="G123" s="11">
        <f>SUMIF('[1]1990-91'!$C$5:$C$485,A123,'[1]1990-91'!$H$5:$H$485)</f>
        <v>1</v>
      </c>
      <c r="H123" s="10">
        <f t="shared" si="4"/>
        <v>1</v>
      </c>
      <c r="J123" s="5" t="s">
        <v>85</v>
      </c>
      <c r="K123" s="4">
        <f>COUNTIF('[1]1990-91'!$I$3:$X$726,J123)</f>
        <v>1</v>
      </c>
      <c r="N123"/>
    </row>
    <row r="124" spans="1:14" x14ac:dyDescent="0.25">
      <c r="A124" s="9" t="s">
        <v>84</v>
      </c>
      <c r="B124" s="11">
        <f>COUNTIF('[1]1990-91'!$C$5:$C$9726,A124)</f>
        <v>9</v>
      </c>
      <c r="C124" s="11">
        <f>COUNTIFS('[1]1990-91'!$C:$C,$A124,'[1]1990-91'!$F:$F,"WON")</f>
        <v>4</v>
      </c>
      <c r="D124" s="11">
        <f>COUNTIFS('[1]1990-91'!$C:$C,$A124,'[1]1990-91'!$F:$F,"DREW")</f>
        <v>1</v>
      </c>
      <c r="E124" s="11">
        <f>COUNTIFS('[1]1990-91'!$C:$C,$A124,'[1]1990-91'!$F:$F,"LOST")</f>
        <v>4</v>
      </c>
      <c r="F124" s="11">
        <f ca="1">SUMIF('[1]1990-91'!$C$3:$H$726,$A124,'[1]1990-91'!$G$3:$G$726)</f>
        <v>25</v>
      </c>
      <c r="G124" s="11">
        <f>SUMIF('[1]1990-91'!$C$5:$C$485,A124,'[1]1990-91'!$H$5:$H$485)</f>
        <v>25</v>
      </c>
      <c r="H124" s="10">
        <f t="shared" si="4"/>
        <v>0.44444444444444442</v>
      </c>
      <c r="J124" s="5" t="s">
        <v>83</v>
      </c>
      <c r="K124" s="4">
        <f>COUNTIF('[1]1990-91'!$I$3:$X$726,J124)</f>
        <v>1</v>
      </c>
      <c r="N124"/>
    </row>
    <row r="125" spans="1:14" x14ac:dyDescent="0.25">
      <c r="A125" s="9" t="s">
        <v>82</v>
      </c>
      <c r="B125" s="11">
        <f>COUNTIF('[1]1990-91'!$C$5:$C$9726,A125)</f>
        <v>6</v>
      </c>
      <c r="C125" s="11">
        <f>COUNTIFS('[1]1990-91'!$C:$C,$A125,'[1]1990-91'!$F:$F,"WON")</f>
        <v>4</v>
      </c>
      <c r="D125" s="11">
        <f>COUNTIFS('[1]1990-91'!$C:$C,$A125,'[1]1990-91'!$F:$F,"DREW")</f>
        <v>1</v>
      </c>
      <c r="E125" s="11">
        <f>COUNTIFS('[1]1990-91'!$C:$C,$A125,'[1]1990-91'!$F:$F,"LOST")</f>
        <v>1</v>
      </c>
      <c r="F125" s="11">
        <f ca="1">SUMIF('[1]1990-91'!$C$3:$H$726,$A125,'[1]1990-91'!$G$3:$G$726)</f>
        <v>24</v>
      </c>
      <c r="G125" s="11">
        <f>SUMIF('[1]1990-91'!$C$5:$C$485,A125,'[1]1990-91'!$H$5:$H$485)</f>
        <v>12</v>
      </c>
      <c r="H125" s="10">
        <f t="shared" ref="H125:H138" si="5">C125/B125</f>
        <v>0.66666666666666663</v>
      </c>
      <c r="J125" s="5" t="s">
        <v>81</v>
      </c>
      <c r="K125" s="4">
        <f>COUNTIF('[1]1990-91'!$I$3:$X$726,J125)</f>
        <v>2</v>
      </c>
      <c r="N125"/>
    </row>
    <row r="126" spans="1:14" x14ac:dyDescent="0.25">
      <c r="A126" s="9" t="s">
        <v>80</v>
      </c>
      <c r="B126" s="11">
        <f>COUNTIF('[1]1990-91'!$C$5:$C$9726,A126)</f>
        <v>2</v>
      </c>
      <c r="C126" s="11">
        <f>COUNTIFS('[1]1990-91'!$C:$C,$A126,'[1]1990-91'!$F:$F,"WON")</f>
        <v>2</v>
      </c>
      <c r="D126" s="11">
        <f>COUNTIFS('[1]1990-91'!$C:$C,$A126,'[1]1990-91'!$F:$F,"DREW")</f>
        <v>0</v>
      </c>
      <c r="E126" s="11">
        <f>COUNTIFS('[1]1990-91'!$C:$C,$A126,'[1]1990-91'!$F:$F,"LOST")</f>
        <v>0</v>
      </c>
      <c r="F126" s="11">
        <f ca="1">SUMIF('[1]1990-91'!$C$3:$H$726,$A126,'[1]1990-91'!$G$3:$G$726)</f>
        <v>10</v>
      </c>
      <c r="G126" s="11">
        <f>SUMIF('[1]1990-91'!$C$5:$C$485,A126,'[1]1990-91'!$H$5:$H$485)</f>
        <v>3</v>
      </c>
      <c r="H126" s="10">
        <f t="shared" si="5"/>
        <v>1</v>
      </c>
      <c r="J126" s="5" t="s">
        <v>79</v>
      </c>
      <c r="K126" s="4">
        <f>COUNTIF('[1]1990-91'!$I$3:$X$726,J126)</f>
        <v>20</v>
      </c>
      <c r="N126"/>
    </row>
    <row r="127" spans="1:14" x14ac:dyDescent="0.25">
      <c r="A127" s="9" t="s">
        <v>78</v>
      </c>
      <c r="B127" s="11">
        <f>COUNTIF('[1]1990-91'!$C$5:$C$9726,A127)</f>
        <v>1</v>
      </c>
      <c r="C127" s="11">
        <f>COUNTIFS('[1]1990-91'!$C:$C,$A127,'[1]1990-91'!$F:$F,"WON")</f>
        <v>0</v>
      </c>
      <c r="D127" s="11">
        <f>COUNTIFS('[1]1990-91'!$C:$C,$A127,'[1]1990-91'!$F:$F,"DREW")</f>
        <v>1</v>
      </c>
      <c r="E127" s="11">
        <f>COUNTIFS('[1]1990-91'!$C:$C,$A127,'[1]1990-91'!$F:$F,"LOST")</f>
        <v>0</v>
      </c>
      <c r="F127" s="11">
        <f ca="1">SUMIF('[1]1990-91'!$C$3:$H$726,$A127,'[1]1990-91'!$G$3:$G$726)</f>
        <v>1</v>
      </c>
      <c r="G127" s="11">
        <f>SUMIF('[1]1990-91'!$C$5:$C$485,A127,'[1]1990-91'!$H$5:$H$485)</f>
        <v>1</v>
      </c>
      <c r="H127" s="10">
        <f t="shared" si="5"/>
        <v>0</v>
      </c>
      <c r="J127" s="5" t="s">
        <v>77</v>
      </c>
      <c r="K127" s="4">
        <f>COUNTIF('[1]1990-91'!$I$3:$X$726,J127)</f>
        <v>7</v>
      </c>
      <c r="N127"/>
    </row>
    <row r="128" spans="1:14" x14ac:dyDescent="0.25">
      <c r="A128" s="9" t="s">
        <v>76</v>
      </c>
      <c r="B128" s="11">
        <f>COUNTIF('[1]1990-91'!$C$5:$C$9726,A128)</f>
        <v>1</v>
      </c>
      <c r="C128" s="11">
        <f>COUNTIFS('[1]1990-91'!$C:$C,$A128,'[1]1990-91'!$F:$F,"WON")</f>
        <v>0</v>
      </c>
      <c r="D128" s="11">
        <f>COUNTIFS('[1]1990-91'!$C:$C,$A128,'[1]1990-91'!$F:$F,"DREW")</f>
        <v>0</v>
      </c>
      <c r="E128" s="11">
        <f>COUNTIFS('[1]1990-91'!$C:$C,$A128,'[1]1990-91'!$F:$F,"LOST")</f>
        <v>1</v>
      </c>
      <c r="F128" s="11">
        <f ca="1">SUMIF('[1]1990-91'!$C$3:$H$726,$A128,'[1]1990-91'!$G$3:$G$726)</f>
        <v>2</v>
      </c>
      <c r="G128" s="11">
        <f>SUMIF('[1]1990-91'!$C$5:$C$485,A128,'[1]1990-91'!$H$5:$H$485)</f>
        <v>4</v>
      </c>
      <c r="H128" s="10">
        <f t="shared" si="5"/>
        <v>0</v>
      </c>
      <c r="J128" s="5" t="s">
        <v>75</v>
      </c>
      <c r="K128" s="4">
        <f>COUNTIF('[1]1990-91'!$I$3:$X$726,J128)</f>
        <v>7</v>
      </c>
      <c r="N128"/>
    </row>
    <row r="129" spans="1:14" x14ac:dyDescent="0.25">
      <c r="A129" s="9" t="s">
        <v>74</v>
      </c>
      <c r="B129" s="11">
        <f>COUNTIF('[1]1990-91'!$C$5:$C$9726,A129)</f>
        <v>3</v>
      </c>
      <c r="C129" s="11">
        <f>COUNTIFS('[1]1990-91'!$C:$C,$A129,'[1]1990-91'!$F:$F,"WON")</f>
        <v>2</v>
      </c>
      <c r="D129" s="11">
        <f>COUNTIFS('[1]1990-91'!$C:$C,$A129,'[1]1990-91'!$F:$F,"DREW")</f>
        <v>1</v>
      </c>
      <c r="E129" s="11">
        <f>COUNTIFS('[1]1990-91'!$C:$C,$A129,'[1]1990-91'!$F:$F,"LOST")</f>
        <v>0</v>
      </c>
      <c r="F129" s="11">
        <f ca="1">SUMIF('[1]1990-91'!$C$3:$H$726,$A129,'[1]1990-91'!$G$3:$G$726)</f>
        <v>5</v>
      </c>
      <c r="G129" s="11">
        <f>SUMIF('[1]1990-91'!$C$5:$C$485,A129,'[1]1990-91'!$H$5:$H$485)</f>
        <v>3</v>
      </c>
      <c r="H129" s="10">
        <f t="shared" si="5"/>
        <v>0.66666666666666663</v>
      </c>
      <c r="J129" s="5" t="s">
        <v>73</v>
      </c>
      <c r="K129" s="4">
        <f>COUNTIF('[1]1990-91'!$I$3:$X$726,J129)</f>
        <v>1</v>
      </c>
      <c r="N129"/>
    </row>
    <row r="130" spans="1:14" x14ac:dyDescent="0.25">
      <c r="A130" s="9" t="s">
        <v>72</v>
      </c>
      <c r="B130" s="11">
        <f>COUNTIF('[1]1990-91'!$C$5:$C$9726,A130)</f>
        <v>5</v>
      </c>
      <c r="C130" s="11">
        <f>COUNTIFS('[1]1990-91'!$C:$C,$A130,'[1]1990-91'!$F:$F,"WON")</f>
        <v>0</v>
      </c>
      <c r="D130" s="11">
        <f>COUNTIFS('[1]1990-91'!$C:$C,$A130,'[1]1990-91'!$F:$F,"DREW")</f>
        <v>1</v>
      </c>
      <c r="E130" s="11">
        <f>COUNTIFS('[1]1990-91'!$C:$C,$A130,'[1]1990-91'!$F:$F,"LOST")</f>
        <v>4</v>
      </c>
      <c r="F130" s="11">
        <f ca="1">SUMIF('[1]1990-91'!$C$3:$H$726,$A130,'[1]1990-91'!$G$3:$G$726)</f>
        <v>7</v>
      </c>
      <c r="G130" s="11">
        <f>SUMIF('[1]1990-91'!$C$5:$C$485,A130,'[1]1990-91'!$H$5:$H$485)</f>
        <v>18</v>
      </c>
      <c r="H130" s="10">
        <f t="shared" si="5"/>
        <v>0</v>
      </c>
      <c r="J130" s="5" t="s">
        <v>71</v>
      </c>
      <c r="K130" s="4">
        <f>COUNTIF('[1]1990-91'!$I$3:$X$726,J130)</f>
        <v>1</v>
      </c>
      <c r="N130"/>
    </row>
    <row r="131" spans="1:14" x14ac:dyDescent="0.25">
      <c r="A131" s="9" t="s">
        <v>70</v>
      </c>
      <c r="B131" s="11">
        <f>COUNTIF('[1]1990-91'!$C$5:$C$9726,A131)</f>
        <v>1</v>
      </c>
      <c r="C131" s="11">
        <f>COUNTIFS('[1]1990-91'!$C:$C,$A131,'[1]1990-91'!$F:$F,"WON")</f>
        <v>0</v>
      </c>
      <c r="D131" s="11">
        <f>COUNTIFS('[1]1990-91'!$C:$C,$A131,'[1]1990-91'!$F:$F,"DREW")</f>
        <v>0</v>
      </c>
      <c r="E131" s="11">
        <f>COUNTIFS('[1]1990-91'!$C:$C,$A131,'[1]1990-91'!$F:$F,"LOST")</f>
        <v>1</v>
      </c>
      <c r="F131" s="11">
        <f ca="1">SUMIF('[1]1990-91'!$C$3:$H$726,$A131,'[1]1990-91'!$G$3:$G$726)</f>
        <v>1</v>
      </c>
      <c r="G131" s="11">
        <f>SUMIF('[1]1990-91'!$C$5:$C$485,A131,'[1]1990-91'!$H$5:$H$485)</f>
        <v>4</v>
      </c>
      <c r="H131" s="10">
        <f t="shared" si="5"/>
        <v>0</v>
      </c>
      <c r="J131" s="5" t="s">
        <v>69</v>
      </c>
      <c r="K131" s="4">
        <f>COUNTIF('[1]1990-91'!$I$3:$X$726,J131)</f>
        <v>5</v>
      </c>
      <c r="N131"/>
    </row>
    <row r="132" spans="1:14" x14ac:dyDescent="0.25">
      <c r="A132" s="9" t="s">
        <v>68</v>
      </c>
      <c r="B132" s="11">
        <f>COUNTIF('[1]1990-91'!$C$5:$C$9726,A132)</f>
        <v>1</v>
      </c>
      <c r="C132" s="11">
        <f>COUNTIFS('[1]1990-91'!$C:$C,$A132,'[1]1990-91'!$F:$F,"WON")</f>
        <v>0</v>
      </c>
      <c r="D132" s="11">
        <f>COUNTIFS('[1]1990-91'!$C:$C,$A132,'[1]1990-91'!$F:$F,"DREW")</f>
        <v>1</v>
      </c>
      <c r="E132" s="11">
        <f>COUNTIFS('[1]1990-91'!$C:$C,$A132,'[1]1990-91'!$F:$F,"LOST")</f>
        <v>0</v>
      </c>
      <c r="F132" s="11">
        <f ca="1">SUMIF('[1]1990-91'!$C$3:$H$726,$A132,'[1]1990-91'!$G$3:$G$726)</f>
        <v>2</v>
      </c>
      <c r="G132" s="11">
        <f>SUMIF('[1]1990-91'!$C$5:$C$485,A132,'[1]1990-91'!$H$5:$H$485)</f>
        <v>2</v>
      </c>
      <c r="H132" s="10">
        <f t="shared" si="5"/>
        <v>0</v>
      </c>
      <c r="J132" s="5" t="s">
        <v>67</v>
      </c>
      <c r="K132" s="4">
        <f>COUNTIF('[1]1990-91'!$I$3:$X$726,J132)</f>
        <v>5</v>
      </c>
      <c r="N132"/>
    </row>
    <row r="133" spans="1:14" x14ac:dyDescent="0.25">
      <c r="A133" s="9" t="s">
        <v>66</v>
      </c>
      <c r="B133" s="8">
        <f>COUNTIF('[1]1990-91'!$C$5:$C$9726,A133)</f>
        <v>6</v>
      </c>
      <c r="C133" s="8">
        <f>COUNTIFS('[1]1990-91'!$C:$C,$A133,'[1]1990-91'!$F:$F,"WON")</f>
        <v>2</v>
      </c>
      <c r="D133" s="8">
        <f>COUNTIFS('[1]1990-91'!$C:$C,$A133,'[1]1990-91'!$F:$F,"DREW")</f>
        <v>2</v>
      </c>
      <c r="E133" s="8">
        <f>COUNTIFS('[1]1990-91'!$C:$C,$A133,'[1]1990-91'!$F:$F,"LOST")</f>
        <v>2</v>
      </c>
      <c r="F133" s="8">
        <f ca="1">SUMIF('[1]1990-91'!$C$3:$H$726,$A133,'[1]1990-91'!$G$3:$G$726)</f>
        <v>12</v>
      </c>
      <c r="G133" s="8">
        <f>SUMIF('[1]1990-91'!$C$5:$C$485,A133,'[1]1990-91'!$H$5:$H$485)</f>
        <v>10</v>
      </c>
      <c r="H133" s="7">
        <f t="shared" si="5"/>
        <v>0.33333333333333331</v>
      </c>
      <c r="J133" s="5" t="s">
        <v>65</v>
      </c>
      <c r="K133" s="4">
        <f>COUNTIF('[1]1990-91'!$I$3:$X$726,J133)</f>
        <v>4</v>
      </c>
      <c r="N133"/>
    </row>
    <row r="134" spans="1:14" x14ac:dyDescent="0.25">
      <c r="A134" s="9" t="s">
        <v>64</v>
      </c>
      <c r="B134" s="8">
        <f>COUNTIF('[1]1990-91'!$C$5:$C$9726,A134)</f>
        <v>4</v>
      </c>
      <c r="C134" s="8">
        <f>COUNTIFS('[1]1990-91'!$C:$C,$A134,'[1]1990-91'!$F:$F,"WON")</f>
        <v>3</v>
      </c>
      <c r="D134" s="8">
        <f>COUNTIFS('[1]1990-91'!$C:$C,$A134,'[1]1990-91'!$F:$F,"DREW")</f>
        <v>0</v>
      </c>
      <c r="E134" s="8">
        <f>COUNTIFS('[1]1990-91'!$C:$C,$A134,'[1]1990-91'!$F:$F,"LOST")</f>
        <v>1</v>
      </c>
      <c r="F134" s="8">
        <f ca="1">SUMIF('[1]1990-91'!$C$3:$H$726,$A134,'[1]1990-91'!$G$3:$G$726)</f>
        <v>15</v>
      </c>
      <c r="G134" s="8">
        <f>SUMIF('[1]1990-91'!$C$5:$C$485,A134,'[1]1990-91'!$H$5:$H$485)</f>
        <v>12</v>
      </c>
      <c r="H134" s="7">
        <f t="shared" si="5"/>
        <v>0.75</v>
      </c>
      <c r="J134" s="5" t="s">
        <v>63</v>
      </c>
      <c r="K134" s="4">
        <f>COUNTIF('[1]1990-91'!$I$3:$X$726,J134)</f>
        <v>20</v>
      </c>
      <c r="N134"/>
    </row>
    <row r="135" spans="1:14" x14ac:dyDescent="0.25">
      <c r="A135" s="9" t="s">
        <v>62</v>
      </c>
      <c r="B135" s="8">
        <f>COUNTIF('[1]1990-91'!$C$5:$C$9726,A135)</f>
        <v>2</v>
      </c>
      <c r="C135" s="8">
        <f>COUNTIFS('[1]1990-91'!$C:$C,$A135,'[1]1990-91'!$F:$F,"WON")</f>
        <v>1</v>
      </c>
      <c r="D135" s="8">
        <f>COUNTIFS('[1]1990-91'!$C:$C,$A135,'[1]1990-91'!$F:$F,"DREW")</f>
        <v>0</v>
      </c>
      <c r="E135" s="8">
        <f>COUNTIFS('[1]1990-91'!$C:$C,$A135,'[1]1990-91'!$F:$F,"LOST")</f>
        <v>1</v>
      </c>
      <c r="F135" s="8">
        <f ca="1">SUMIF('[1]1990-91'!$C$3:$H$726,$A135,'[1]1990-91'!$G$3:$G$726)</f>
        <v>4</v>
      </c>
      <c r="G135" s="8">
        <f>SUMIF('[1]1990-91'!$C$5:$C$485,A135,'[1]1990-91'!$H$5:$H$485)</f>
        <v>3</v>
      </c>
      <c r="H135" s="7">
        <f t="shared" si="5"/>
        <v>0.5</v>
      </c>
      <c r="J135" s="5" t="s">
        <v>61</v>
      </c>
      <c r="K135" s="4">
        <f>COUNTIF('[1]1990-91'!$I$3:$X$726,J135)</f>
        <v>2</v>
      </c>
      <c r="N135"/>
    </row>
    <row r="136" spans="1:14" x14ac:dyDescent="0.25">
      <c r="A136" s="9" t="s">
        <v>60</v>
      </c>
      <c r="B136" s="8">
        <f>COUNTIF('[1]1990-91'!$C$5:$C$9726,A136)</f>
        <v>1</v>
      </c>
      <c r="C136" s="8">
        <f>COUNTIFS('[1]1990-91'!$C:$C,$A136,'[1]1990-91'!$F:$F,"WON")</f>
        <v>0</v>
      </c>
      <c r="D136" s="8">
        <f>COUNTIFS('[1]1990-91'!$C:$C,$A136,'[1]1990-91'!$F:$F,"DREW")</f>
        <v>0</v>
      </c>
      <c r="E136" s="8">
        <f>COUNTIFS('[1]1990-91'!$C:$C,$A136,'[1]1990-91'!$F:$F,"LOST")</f>
        <v>1</v>
      </c>
      <c r="F136" s="8">
        <f ca="1">SUMIF('[1]1990-91'!$C$3:$H$726,$A136,'[1]1990-91'!$G$3:$G$726)</f>
        <v>3</v>
      </c>
      <c r="G136" s="8">
        <f>SUMIF('[1]1990-91'!$C$5:$C$485,A136,'[1]1990-91'!$H$5:$H$485)</f>
        <v>10</v>
      </c>
      <c r="H136" s="7">
        <f t="shared" si="5"/>
        <v>0</v>
      </c>
      <c r="J136" s="5" t="s">
        <v>59</v>
      </c>
      <c r="K136" s="4">
        <f>COUNTIF('[1]1990-91'!$I$3:$X$726,J136)</f>
        <v>14</v>
      </c>
      <c r="N136"/>
    </row>
    <row r="137" spans="1:14" x14ac:dyDescent="0.25">
      <c r="A137" s="9" t="s">
        <v>58</v>
      </c>
      <c r="B137" s="8">
        <f>COUNTIF('[1]1990-91'!$C$5:$C$9726,A137)</f>
        <v>17</v>
      </c>
      <c r="C137" s="8">
        <f>COUNTIFS('[1]1990-91'!$C:$C,$A137,'[1]1990-91'!$F:$F,"WON")</f>
        <v>8</v>
      </c>
      <c r="D137" s="8">
        <f>COUNTIFS('[1]1990-91'!$C:$C,$A137,'[1]1990-91'!$F:$F,"DREW")</f>
        <v>1</v>
      </c>
      <c r="E137" s="8">
        <f>COUNTIFS('[1]1990-91'!$C:$C,$A137,'[1]1990-91'!$F:$F,"LOST")</f>
        <v>8</v>
      </c>
      <c r="F137" s="8">
        <f ca="1">SUMIF('[1]1990-91'!$C$3:$H$726,$A137,'[1]1990-91'!$G$3:$G$726)</f>
        <v>36</v>
      </c>
      <c r="G137" s="8">
        <f>SUMIF('[1]1990-91'!$C$5:$C$485,A137,'[1]1990-91'!$H$5:$H$485)</f>
        <v>42</v>
      </c>
      <c r="H137" s="7">
        <f t="shared" si="5"/>
        <v>0.47058823529411764</v>
      </c>
      <c r="J137" s="5" t="s">
        <v>57</v>
      </c>
      <c r="K137" s="4">
        <f>COUNTIF('[1]1990-91'!$I$3:$X$726,J137)</f>
        <v>16</v>
      </c>
      <c r="N137"/>
    </row>
    <row r="138" spans="1:14" x14ac:dyDescent="0.25">
      <c r="A138" s="3" t="s">
        <v>0</v>
      </c>
      <c r="B138" s="2">
        <f t="shared" ref="B138:G138" si="6">SUM(B29:B137)</f>
        <v>422</v>
      </c>
      <c r="C138" s="2">
        <f t="shared" si="6"/>
        <v>210</v>
      </c>
      <c r="D138" s="2">
        <f t="shared" si="6"/>
        <v>67</v>
      </c>
      <c r="E138" s="2">
        <f t="shared" si="6"/>
        <v>145</v>
      </c>
      <c r="F138" s="2">
        <f t="shared" ca="1" si="6"/>
        <v>1125</v>
      </c>
      <c r="G138" s="2">
        <f t="shared" si="6"/>
        <v>785</v>
      </c>
      <c r="H138" s="6">
        <f t="shared" si="5"/>
        <v>0.49763033175355448</v>
      </c>
      <c r="J138" s="5" t="s">
        <v>56</v>
      </c>
      <c r="K138" s="4">
        <f>COUNTIF('[1]1990-91'!$I$3:$X$726,J138)</f>
        <v>1</v>
      </c>
      <c r="N138"/>
    </row>
    <row r="139" spans="1:14" x14ac:dyDescent="0.25">
      <c r="J139" s="5" t="s">
        <v>55</v>
      </c>
      <c r="K139" s="4">
        <f>COUNTIF('[1]1990-91'!$I$3:$X$726,J139)</f>
        <v>3</v>
      </c>
      <c r="N139"/>
    </row>
    <row r="140" spans="1:14" x14ac:dyDescent="0.25">
      <c r="J140" s="5" t="s">
        <v>54</v>
      </c>
      <c r="K140" s="4">
        <f>COUNTIF('[1]1990-91'!$I$3:$X$726,J140)</f>
        <v>8</v>
      </c>
      <c r="N140"/>
    </row>
    <row r="141" spans="1:14" x14ac:dyDescent="0.25">
      <c r="J141" s="5" t="s">
        <v>53</v>
      </c>
      <c r="K141" s="4">
        <f>COUNTIF('[1]1990-91'!$I$3:$X$726,J141)</f>
        <v>2</v>
      </c>
      <c r="N141"/>
    </row>
    <row r="142" spans="1:14" x14ac:dyDescent="0.25">
      <c r="J142" s="5" t="s">
        <v>52</v>
      </c>
      <c r="K142" s="4">
        <f>COUNTIF('[1]1990-91'!$I$3:$X$726,J142)</f>
        <v>2</v>
      </c>
      <c r="N142"/>
    </row>
    <row r="143" spans="1:14" x14ac:dyDescent="0.25">
      <c r="J143" s="5" t="s">
        <v>51</v>
      </c>
      <c r="K143" s="4">
        <f>COUNTIF('[1]1990-91'!$I$3:$X$726,J143)</f>
        <v>2</v>
      </c>
      <c r="N143"/>
    </row>
    <row r="144" spans="1:14" x14ac:dyDescent="0.25">
      <c r="J144" s="5" t="s">
        <v>50</v>
      </c>
      <c r="K144" s="4">
        <f>COUNTIF('[1]1990-91'!$I$3:$X$726,J144)</f>
        <v>1</v>
      </c>
      <c r="N144"/>
    </row>
    <row r="145" spans="10:14" x14ac:dyDescent="0.25">
      <c r="J145" s="5" t="s">
        <v>49</v>
      </c>
      <c r="K145" s="4">
        <f>COUNTIF('[1]1990-91'!$I$3:$X$726,J145)</f>
        <v>12</v>
      </c>
      <c r="N145"/>
    </row>
    <row r="146" spans="10:14" x14ac:dyDescent="0.25">
      <c r="J146" s="5" t="s">
        <v>48</v>
      </c>
      <c r="K146" s="4">
        <f>COUNTIF('[1]1990-91'!$I$3:$X$726,J146)</f>
        <v>6</v>
      </c>
      <c r="N146"/>
    </row>
    <row r="147" spans="10:14" x14ac:dyDescent="0.25">
      <c r="J147" s="5" t="s">
        <v>47</v>
      </c>
      <c r="K147" s="4">
        <f>COUNTIF('[1]1990-91'!$I$3:$X$726,J147)</f>
        <v>15</v>
      </c>
      <c r="N147"/>
    </row>
    <row r="148" spans="10:14" x14ac:dyDescent="0.25">
      <c r="J148" s="5" t="s">
        <v>46</v>
      </c>
      <c r="K148" s="4">
        <f>COUNTIF('[1]1990-91'!$I$3:$X$726,J148)</f>
        <v>1</v>
      </c>
      <c r="N148"/>
    </row>
    <row r="149" spans="10:14" x14ac:dyDescent="0.25">
      <c r="J149" s="5" t="s">
        <v>45</v>
      </c>
      <c r="K149" s="4">
        <f>COUNTIF('[1]1990-91'!$I$3:$X$726,J149)</f>
        <v>1</v>
      </c>
      <c r="N149"/>
    </row>
    <row r="150" spans="10:14" x14ac:dyDescent="0.25">
      <c r="J150" s="5" t="s">
        <v>44</v>
      </c>
      <c r="K150" s="4">
        <f>COUNTIF('[1]1990-91'!$I$3:$X$726,J150)</f>
        <v>1</v>
      </c>
      <c r="N150"/>
    </row>
    <row r="151" spans="10:14" x14ac:dyDescent="0.25">
      <c r="J151" s="5" t="s">
        <v>43</v>
      </c>
      <c r="K151" s="4">
        <f>COUNTIF('[1]1990-91'!$I$3:$X$726,J151)</f>
        <v>1</v>
      </c>
      <c r="N151"/>
    </row>
    <row r="152" spans="10:14" x14ac:dyDescent="0.25">
      <c r="J152" s="5" t="s">
        <v>42</v>
      </c>
      <c r="K152" s="4">
        <f>COUNTIF('[1]1990-91'!$I$3:$X$726,J152)</f>
        <v>40</v>
      </c>
      <c r="N152"/>
    </row>
    <row r="153" spans="10:14" x14ac:dyDescent="0.25">
      <c r="J153" s="5" t="s">
        <v>41</v>
      </c>
      <c r="K153" s="4">
        <f>COUNTIF('[1]1990-91'!$I$3:$X$726,J153)</f>
        <v>2</v>
      </c>
      <c r="N153"/>
    </row>
    <row r="154" spans="10:14" x14ac:dyDescent="0.25">
      <c r="J154" s="5" t="s">
        <v>40</v>
      </c>
      <c r="K154" s="4">
        <f>COUNTIF('[1]1990-91'!$I$3:$X$726,J154)</f>
        <v>3</v>
      </c>
      <c r="N154"/>
    </row>
    <row r="155" spans="10:14" x14ac:dyDescent="0.25">
      <c r="J155" s="5" t="s">
        <v>39</v>
      </c>
      <c r="K155" s="4">
        <f>COUNTIF('[1]1990-91'!$I$3:$X$726,J155)</f>
        <v>2</v>
      </c>
      <c r="N155"/>
    </row>
    <row r="156" spans="10:14" x14ac:dyDescent="0.25">
      <c r="J156" s="5" t="s">
        <v>38</v>
      </c>
      <c r="K156" s="4">
        <f>COUNTIF('[1]1990-91'!$I$3:$X$726,J156)</f>
        <v>5</v>
      </c>
      <c r="N156"/>
    </row>
    <row r="157" spans="10:14" x14ac:dyDescent="0.25">
      <c r="J157" s="5" t="s">
        <v>37</v>
      </c>
      <c r="K157" s="4">
        <f>COUNTIF('[1]1990-91'!$I$3:$X$726,J157)</f>
        <v>10</v>
      </c>
      <c r="N157"/>
    </row>
    <row r="158" spans="10:14" x14ac:dyDescent="0.25">
      <c r="J158" s="5" t="s">
        <v>36</v>
      </c>
      <c r="K158" s="4">
        <f>COUNTIF('[1]1990-91'!$I$3:$X$726,J158)</f>
        <v>3</v>
      </c>
      <c r="N158"/>
    </row>
    <row r="159" spans="10:14" x14ac:dyDescent="0.25">
      <c r="J159" s="5" t="s">
        <v>35</v>
      </c>
      <c r="K159" s="4">
        <f>COUNTIF('[1]1990-91'!$I$3:$X$726,J159)</f>
        <v>3</v>
      </c>
      <c r="N159"/>
    </row>
    <row r="160" spans="10:14" x14ac:dyDescent="0.25">
      <c r="J160" s="5" t="s">
        <v>34</v>
      </c>
      <c r="K160" s="4">
        <f>COUNTIF('[1]1990-91'!$I$3:$X$726,J160)</f>
        <v>18</v>
      </c>
      <c r="N160"/>
    </row>
    <row r="161" spans="10:14" x14ac:dyDescent="0.25">
      <c r="J161" s="5" t="s">
        <v>33</v>
      </c>
      <c r="K161" s="4">
        <f>COUNTIF('[1]1990-91'!$I$3:$X$726,J161)</f>
        <v>1</v>
      </c>
      <c r="N161"/>
    </row>
    <row r="162" spans="10:14" x14ac:dyDescent="0.25">
      <c r="J162" s="5" t="s">
        <v>32</v>
      </c>
      <c r="K162" s="4">
        <f>COUNTIF('[1]1990-91'!$I$3:$X$726,J162)</f>
        <v>1</v>
      </c>
      <c r="N162"/>
    </row>
    <row r="163" spans="10:14" x14ac:dyDescent="0.25">
      <c r="J163" s="5" t="s">
        <v>31</v>
      </c>
      <c r="K163" s="4">
        <f>COUNTIF('[1]1990-91'!$I$3:$X$726,J163)</f>
        <v>2</v>
      </c>
      <c r="N163"/>
    </row>
    <row r="164" spans="10:14" x14ac:dyDescent="0.25">
      <c r="J164" s="5" t="s">
        <v>30</v>
      </c>
      <c r="K164" s="4">
        <f>COUNTIF('[1]1990-91'!$I$3:$X$726,J164)</f>
        <v>3</v>
      </c>
      <c r="N164"/>
    </row>
    <row r="165" spans="10:14" x14ac:dyDescent="0.25">
      <c r="J165" s="5" t="s">
        <v>29</v>
      </c>
      <c r="K165" s="4">
        <f>COUNTIF('[1]1990-91'!$I$3:$X$726,J165)</f>
        <v>10</v>
      </c>
      <c r="N165"/>
    </row>
    <row r="166" spans="10:14" x14ac:dyDescent="0.25">
      <c r="J166" s="5" t="s">
        <v>28</v>
      </c>
      <c r="K166" s="4">
        <f>COUNTIF('[1]1990-91'!$I$3:$X$726,J166)</f>
        <v>12</v>
      </c>
      <c r="N166"/>
    </row>
    <row r="167" spans="10:14" x14ac:dyDescent="0.25">
      <c r="J167" s="5" t="s">
        <v>27</v>
      </c>
      <c r="K167" s="4">
        <f>COUNTIF('[1]1990-91'!$I$3:$X$726,J167)</f>
        <v>1</v>
      </c>
      <c r="N167"/>
    </row>
    <row r="168" spans="10:14" x14ac:dyDescent="0.25">
      <c r="J168" s="5" t="s">
        <v>26</v>
      </c>
      <c r="K168" s="4">
        <f>COUNTIF('[1]1990-91'!$I$3:$X$726,J168)</f>
        <v>3</v>
      </c>
      <c r="N168"/>
    </row>
    <row r="169" spans="10:14" x14ac:dyDescent="0.25">
      <c r="J169" s="5" t="s">
        <v>25</v>
      </c>
      <c r="K169" s="4">
        <f>COUNTIF('[1]1990-91'!$I$3:$X$726,J169)</f>
        <v>1</v>
      </c>
      <c r="N169"/>
    </row>
    <row r="170" spans="10:14" x14ac:dyDescent="0.25">
      <c r="J170" s="5" t="s">
        <v>24</v>
      </c>
      <c r="K170" s="4">
        <f>COUNTIF('[1]1990-91'!$I$3:$X$726,J170)</f>
        <v>1</v>
      </c>
      <c r="N170"/>
    </row>
    <row r="171" spans="10:14" x14ac:dyDescent="0.25">
      <c r="J171" s="5" t="s">
        <v>23</v>
      </c>
      <c r="K171" s="4">
        <f>COUNTIF('[1]1990-91'!$I$3:$X$726,J171)</f>
        <v>1</v>
      </c>
      <c r="N171"/>
    </row>
    <row r="172" spans="10:14" x14ac:dyDescent="0.25">
      <c r="J172" s="5" t="s">
        <v>22</v>
      </c>
      <c r="K172" s="4">
        <f>COUNTIF('[1]1990-91'!$I$3:$X$726,J172)</f>
        <v>1</v>
      </c>
      <c r="N172"/>
    </row>
    <row r="173" spans="10:14" x14ac:dyDescent="0.25">
      <c r="J173" s="5" t="s">
        <v>21</v>
      </c>
      <c r="K173" s="4">
        <f>COUNTIF('[1]1990-91'!$I$3:$X$726,J173)</f>
        <v>3</v>
      </c>
      <c r="N173"/>
    </row>
    <row r="174" spans="10:14" x14ac:dyDescent="0.25">
      <c r="J174" s="5" t="s">
        <v>20</v>
      </c>
      <c r="K174" s="4">
        <f>COUNTIF('[1]1990-91'!$I$3:$X$726,J174)</f>
        <v>5</v>
      </c>
      <c r="N174"/>
    </row>
    <row r="175" spans="10:14" x14ac:dyDescent="0.25">
      <c r="J175" s="5" t="s">
        <v>19</v>
      </c>
      <c r="K175" s="4">
        <f>COUNTIF('[1]1990-91'!$I$3:$X$726,J175)</f>
        <v>1</v>
      </c>
      <c r="N175"/>
    </row>
    <row r="176" spans="10:14" x14ac:dyDescent="0.25">
      <c r="J176" s="5" t="s">
        <v>18</v>
      </c>
      <c r="K176" s="4">
        <f>COUNTIF('[1]1990-91'!$I$3:$X$726,J176)</f>
        <v>2</v>
      </c>
      <c r="N176"/>
    </row>
    <row r="177" spans="10:14" x14ac:dyDescent="0.25">
      <c r="J177" s="5" t="s">
        <v>17</v>
      </c>
      <c r="K177" s="4">
        <f>COUNTIF('[1]1990-91'!$I$3:$X$726,J177)</f>
        <v>14</v>
      </c>
      <c r="N177"/>
    </row>
    <row r="178" spans="10:14" x14ac:dyDescent="0.25">
      <c r="J178" s="5" t="s">
        <v>16</v>
      </c>
      <c r="K178" s="4">
        <f>COUNTIF('[1]1990-91'!$I$3:$X$726,J178)</f>
        <v>2</v>
      </c>
      <c r="N178"/>
    </row>
    <row r="179" spans="10:14" x14ac:dyDescent="0.25">
      <c r="J179" s="5" t="s">
        <v>15</v>
      </c>
      <c r="K179" s="4">
        <f>COUNTIF('[1]1990-91'!$I$3:$X$726,J179)</f>
        <v>1</v>
      </c>
      <c r="N179"/>
    </row>
    <row r="180" spans="10:14" x14ac:dyDescent="0.25">
      <c r="J180" s="5" t="s">
        <v>14</v>
      </c>
      <c r="K180" s="4">
        <f>COUNTIF('[1]1990-91'!$I$3:$X$726,J180)</f>
        <v>15</v>
      </c>
      <c r="N180"/>
    </row>
    <row r="181" spans="10:14" x14ac:dyDescent="0.25">
      <c r="J181" s="5" t="s">
        <v>13</v>
      </c>
      <c r="K181" s="4">
        <f>COUNTIF('[1]1990-91'!$I$3:$X$726,J181)</f>
        <v>8</v>
      </c>
      <c r="N181"/>
    </row>
    <row r="182" spans="10:14" x14ac:dyDescent="0.25">
      <c r="J182" s="5" t="s">
        <v>12</v>
      </c>
      <c r="K182" s="4">
        <f>COUNTIF('[1]1990-91'!$I$3:$X$726,J182)</f>
        <v>7</v>
      </c>
      <c r="N182"/>
    </row>
    <row r="183" spans="10:14" x14ac:dyDescent="0.25">
      <c r="J183" s="5" t="s">
        <v>11</v>
      </c>
      <c r="K183" s="4">
        <f>COUNTIF('[1]1990-91'!$I$3:$X$726,J183)</f>
        <v>5</v>
      </c>
      <c r="N183"/>
    </row>
    <row r="184" spans="10:14" x14ac:dyDescent="0.25">
      <c r="J184" s="5" t="s">
        <v>10</v>
      </c>
      <c r="K184" s="4">
        <f>COUNTIF('[1]1990-91'!$I$3:$X$726,J184)</f>
        <v>1</v>
      </c>
      <c r="N184"/>
    </row>
    <row r="185" spans="10:14" x14ac:dyDescent="0.25">
      <c r="J185" s="5" t="s">
        <v>9</v>
      </c>
      <c r="K185" s="4">
        <f>COUNTIF('[1]1990-91'!$I$3:$X$726,J185)</f>
        <v>1</v>
      </c>
      <c r="N185"/>
    </row>
    <row r="186" spans="10:14" x14ac:dyDescent="0.25">
      <c r="J186" s="5" t="s">
        <v>8</v>
      </c>
      <c r="K186" s="4">
        <f>COUNTIF('[1]1990-91'!$I$3:$X$726,J186)</f>
        <v>1</v>
      </c>
      <c r="N186"/>
    </row>
    <row r="187" spans="10:14" x14ac:dyDescent="0.25">
      <c r="J187" s="5" t="s">
        <v>7</v>
      </c>
      <c r="K187" s="4">
        <f>COUNTIF('[1]1990-91'!$I$3:$X$726,J187)</f>
        <v>19</v>
      </c>
      <c r="N187"/>
    </row>
    <row r="188" spans="10:14" x14ac:dyDescent="0.25">
      <c r="J188" s="5" t="s">
        <v>6</v>
      </c>
      <c r="K188" s="4">
        <f>COUNTIF('[1]1990-91'!$I$3:$X$726,J188)</f>
        <v>7</v>
      </c>
      <c r="N188"/>
    </row>
    <row r="189" spans="10:14" x14ac:dyDescent="0.25">
      <c r="J189" s="5" t="s">
        <v>5</v>
      </c>
      <c r="K189" s="4">
        <f>COUNTIF('[1]1990-91'!$I$3:$X$726,J189)</f>
        <v>29</v>
      </c>
      <c r="N189"/>
    </row>
    <row r="190" spans="10:14" x14ac:dyDescent="0.25">
      <c r="J190" s="5" t="s">
        <v>4</v>
      </c>
      <c r="K190" s="4">
        <f>COUNTIF('[1]1990-91'!$I$3:$X$726,J190)</f>
        <v>11</v>
      </c>
      <c r="N190"/>
    </row>
    <row r="191" spans="10:14" x14ac:dyDescent="0.25">
      <c r="J191" s="5" t="s">
        <v>3</v>
      </c>
      <c r="K191" s="4">
        <f>COUNTIF('[1]1990-91'!$I$3:$X$726,J191)</f>
        <v>13</v>
      </c>
      <c r="N191"/>
    </row>
    <row r="192" spans="10:14" x14ac:dyDescent="0.25">
      <c r="J192" s="5" t="s">
        <v>2</v>
      </c>
      <c r="K192" s="4">
        <f>COUNTIF('[1]1990-91'!$I$3:$X$726,J192)</f>
        <v>15</v>
      </c>
      <c r="N192"/>
    </row>
    <row r="193" spans="10:14" x14ac:dyDescent="0.25">
      <c r="J193" s="5" t="s">
        <v>1</v>
      </c>
      <c r="K193" s="4">
        <f>COUNTIF('[1]1990-91'!$I$3:$X$726,J193)</f>
        <v>1</v>
      </c>
      <c r="N193"/>
    </row>
    <row r="194" spans="10:14" x14ac:dyDescent="0.25">
      <c r="N194"/>
    </row>
    <row r="195" spans="10:14" x14ac:dyDescent="0.25">
      <c r="N195"/>
    </row>
    <row r="196" spans="10:14" x14ac:dyDescent="0.25">
      <c r="N196"/>
    </row>
    <row r="197" spans="10:14" x14ac:dyDescent="0.25">
      <c r="N197"/>
    </row>
    <row r="198" spans="10:14" x14ac:dyDescent="0.25">
      <c r="N198"/>
    </row>
    <row r="199" spans="10:14" x14ac:dyDescent="0.25">
      <c r="N199"/>
    </row>
    <row r="200" spans="10:14" x14ac:dyDescent="0.25">
      <c r="N200"/>
    </row>
    <row r="201" spans="10:14" x14ac:dyDescent="0.25">
      <c r="N201"/>
    </row>
    <row r="202" spans="10:14" x14ac:dyDescent="0.25">
      <c r="N202"/>
    </row>
    <row r="203" spans="10:14" x14ac:dyDescent="0.25">
      <c r="N203"/>
    </row>
    <row r="204" spans="10:14" x14ac:dyDescent="0.25">
      <c r="N204"/>
    </row>
    <row r="205" spans="10:14" x14ac:dyDescent="0.25">
      <c r="N205"/>
    </row>
  </sheetData>
  <mergeCells count="1">
    <mergeCell ref="A1:N1"/>
  </mergeCells>
  <dataValidations count="1">
    <dataValidation allowBlank="1" showInputMessage="1" sqref="A60 A130 A33:A58 A29:A31 A95:A128" xr:uid="{E540665B-6967-49A0-9853-927E406A9F16}"/>
  </dataValidations>
  <pageMargins left="0.70866141732283472" right="0.70866141732283472" top="0.74803149606299213" bottom="0.74803149606299213" header="0.31496062992125984" footer="0.31496062992125984"/>
  <pageSetup paperSize="9" scale="72" fitToHeight="0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Season Summary</vt:lpstr>
      <vt:lpstr>' Season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2023-02-03T12:25:00Z</cp:lastPrinted>
  <dcterms:created xsi:type="dcterms:W3CDTF">2023-02-03T11:42:56Z</dcterms:created>
  <dcterms:modified xsi:type="dcterms:W3CDTF">2023-02-03T12:25:07Z</dcterms:modified>
</cp:coreProperties>
</file>